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gtaylor.TAYLORHOME\Documents\Custom Office Templates\"/>
    </mc:Choice>
  </mc:AlternateContent>
  <xr:revisionPtr revIDLastSave="0" documentId="13_ncr:1_{41D742DA-6D8B-45E8-8BEB-A5A975600E4D}" xr6:coauthVersionLast="36" xr6:coauthVersionMax="36" xr10:uidLastSave="{00000000-0000-0000-0000-000000000000}"/>
  <bookViews>
    <workbookView xWindow="20415" yWindow="2910" windowWidth="3525" windowHeight="5895" xr2:uid="{8A5324A8-085A-4486-BCD7-DBEC3BFF8C27}"/>
  </bookViews>
  <sheets>
    <sheet name="Instructions" sheetId="5" r:id="rId1"/>
    <sheet name="Calendar" sheetId="1" r:id="rId2"/>
    <sheet name="U.S. Holidays" sheetId="2" r:id="rId3"/>
    <sheet name="Celebrations" sheetId="3" r:id="rId4"/>
    <sheet name="Utility" sheetId="4" r:id="rId5"/>
  </sheets>
  <definedNames>
    <definedName name="_xlnm.Print_Area" localSheetId="1">Calendar!$A$2:$I$57</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7" i="3" l="1"/>
  <c r="C8" i="3"/>
  <c r="C6" i="3"/>
  <c r="C5" i="3"/>
  <c r="C4" i="3"/>
  <c r="B1" i="4"/>
  <c r="B1" i="3"/>
  <c r="B1" i="2"/>
  <c r="C1" i="1"/>
  <c r="A1" i="5"/>
  <c r="B3" i="4" l="1"/>
  <c r="C3" i="3" l="1"/>
  <c r="E3" i="4"/>
  <c r="I4" i="1"/>
  <c r="H4" i="1" s="1"/>
  <c r="A2" i="1"/>
  <c r="E4" i="4" l="1"/>
  <c r="B4" i="4" s="1"/>
  <c r="C8" i="2"/>
  <c r="C4" i="2"/>
  <c r="C9" i="2"/>
  <c r="C6" i="2"/>
  <c r="C12" i="2"/>
  <c r="C3" i="2"/>
  <c r="C10" i="2"/>
  <c r="C7" i="2"/>
  <c r="C5" i="2"/>
  <c r="C13" i="2"/>
  <c r="C11" i="2"/>
  <c r="I5" i="1"/>
  <c r="I6" i="1" s="1"/>
  <c r="I7" i="1" s="1"/>
  <c r="I8" i="1" s="1"/>
  <c r="I9" i="1" s="1"/>
  <c r="I10" i="1" s="1"/>
  <c r="I11" i="1" s="1"/>
  <c r="I12" i="1" s="1"/>
  <c r="I13" i="1" s="1"/>
  <c r="I14" i="1" s="1"/>
  <c r="I15" i="1" s="1"/>
  <c r="I16" i="1" s="1"/>
  <c r="I17" i="1" s="1"/>
  <c r="I18" i="1" s="1"/>
  <c r="I19" i="1" s="1"/>
  <c r="I20" i="1" s="1"/>
  <c r="I21" i="1" s="1"/>
  <c r="I22" i="1" s="1"/>
  <c r="I23" i="1" s="1"/>
  <c r="I24" i="1" s="1"/>
  <c r="I25" i="1" s="1"/>
  <c r="I26" i="1" s="1"/>
  <c r="I27" i="1" s="1"/>
  <c r="I28" i="1" s="1"/>
  <c r="I29" i="1" s="1"/>
  <c r="I30" i="1" s="1"/>
  <c r="I31" i="1" s="1"/>
  <c r="I32" i="1" s="1"/>
  <c r="I33" i="1" s="1"/>
  <c r="I34" i="1" s="1"/>
  <c r="I35" i="1" s="1"/>
  <c r="I36" i="1" s="1"/>
  <c r="I37" i="1" s="1"/>
  <c r="I38" i="1" s="1"/>
  <c r="I39" i="1" s="1"/>
  <c r="I40" i="1" s="1"/>
  <c r="I41" i="1" s="1"/>
  <c r="I42" i="1" s="1"/>
  <c r="I43" i="1" s="1"/>
  <c r="I44" i="1" s="1"/>
  <c r="I45" i="1" s="1"/>
  <c r="I46" i="1" s="1"/>
  <c r="I47" i="1" s="1"/>
  <c r="I48" i="1" s="1"/>
  <c r="I49" i="1" s="1"/>
  <c r="I50" i="1" s="1"/>
  <c r="I51" i="1" s="1"/>
  <c r="I52" i="1" s="1"/>
  <c r="I53" i="1" s="1"/>
  <c r="I54" i="1" s="1"/>
  <c r="I55" i="1" s="1"/>
  <c r="I56" i="1" s="1"/>
  <c r="I57" i="1" s="1"/>
  <c r="H3" i="1"/>
  <c r="G4" i="1"/>
  <c r="H5" i="1"/>
  <c r="H6" i="1" s="1"/>
  <c r="H7" i="1" s="1"/>
  <c r="H8" i="1" s="1"/>
  <c r="H9" i="1" s="1"/>
  <c r="H10" i="1" s="1"/>
  <c r="H11" i="1" s="1"/>
  <c r="H12" i="1" s="1"/>
  <c r="H13" i="1" s="1"/>
  <c r="H14" i="1" s="1"/>
  <c r="H15" i="1" s="1"/>
  <c r="H16" i="1" s="1"/>
  <c r="H17" i="1" s="1"/>
  <c r="H18" i="1" s="1"/>
  <c r="H19" i="1" s="1"/>
  <c r="H20" i="1" s="1"/>
  <c r="H21" i="1" s="1"/>
  <c r="H22" i="1" s="1"/>
  <c r="H23" i="1" s="1"/>
  <c r="H24" i="1" s="1"/>
  <c r="H25" i="1" s="1"/>
  <c r="H26" i="1" s="1"/>
  <c r="H27" i="1" s="1"/>
  <c r="H28" i="1" s="1"/>
  <c r="H29" i="1" s="1"/>
  <c r="H30" i="1" s="1"/>
  <c r="H31" i="1" s="1"/>
  <c r="H32" i="1" s="1"/>
  <c r="H33" i="1" s="1"/>
  <c r="H34" i="1" s="1"/>
  <c r="H35" i="1" s="1"/>
  <c r="H36" i="1" s="1"/>
  <c r="H37" i="1" s="1"/>
  <c r="H38" i="1" s="1"/>
  <c r="H39" i="1" s="1"/>
  <c r="H40" i="1" s="1"/>
  <c r="H41" i="1" s="1"/>
  <c r="H42" i="1" s="1"/>
  <c r="H43" i="1" s="1"/>
  <c r="H44" i="1" s="1"/>
  <c r="H45" i="1" s="1"/>
  <c r="H46" i="1" s="1"/>
  <c r="H47" i="1" s="1"/>
  <c r="H48" i="1" s="1"/>
  <c r="H49" i="1" s="1"/>
  <c r="H50" i="1" s="1"/>
  <c r="H51" i="1" s="1"/>
  <c r="H52" i="1" s="1"/>
  <c r="H53" i="1" s="1"/>
  <c r="H54" i="1" s="1"/>
  <c r="H55" i="1" s="1"/>
  <c r="H56" i="1" s="1"/>
  <c r="H57" i="1" s="1"/>
  <c r="I3" i="1"/>
  <c r="E5" i="4" l="1"/>
  <c r="B5" i="4" s="1"/>
  <c r="F4" i="1"/>
  <c r="G5" i="1"/>
  <c r="G6" i="1" s="1"/>
  <c r="G7" i="1" s="1"/>
  <c r="G8" i="1" s="1"/>
  <c r="G9" i="1" s="1"/>
  <c r="G10" i="1" s="1"/>
  <c r="G11" i="1" s="1"/>
  <c r="G12" i="1" s="1"/>
  <c r="G13" i="1" s="1"/>
  <c r="G14" i="1" s="1"/>
  <c r="G15" i="1" s="1"/>
  <c r="G16" i="1" s="1"/>
  <c r="G17" i="1" s="1"/>
  <c r="G18" i="1" s="1"/>
  <c r="G19" i="1" s="1"/>
  <c r="G20" i="1" s="1"/>
  <c r="G21" i="1" s="1"/>
  <c r="G22" i="1" s="1"/>
  <c r="G23" i="1" s="1"/>
  <c r="G24" i="1" s="1"/>
  <c r="G25" i="1" s="1"/>
  <c r="G26" i="1" s="1"/>
  <c r="G27" i="1" s="1"/>
  <c r="G28" i="1" s="1"/>
  <c r="G29" i="1" s="1"/>
  <c r="G30" i="1" s="1"/>
  <c r="G31" i="1" s="1"/>
  <c r="G32" i="1" s="1"/>
  <c r="G33" i="1" s="1"/>
  <c r="G34" i="1" s="1"/>
  <c r="G35" i="1" s="1"/>
  <c r="G36" i="1" s="1"/>
  <c r="G37" i="1" s="1"/>
  <c r="G38" i="1" s="1"/>
  <c r="G39" i="1" s="1"/>
  <c r="G40" i="1" s="1"/>
  <c r="G41" i="1" s="1"/>
  <c r="G42" i="1" s="1"/>
  <c r="G43" i="1" s="1"/>
  <c r="G44" i="1" s="1"/>
  <c r="G45" i="1" s="1"/>
  <c r="G46" i="1" s="1"/>
  <c r="G47" i="1" s="1"/>
  <c r="G48" i="1" s="1"/>
  <c r="G49" i="1" s="1"/>
  <c r="G50" i="1" s="1"/>
  <c r="G51" i="1" s="1"/>
  <c r="G52" i="1" s="1"/>
  <c r="G53" i="1" s="1"/>
  <c r="G54" i="1" s="1"/>
  <c r="G55" i="1" s="1"/>
  <c r="G56" i="1" s="1"/>
  <c r="G57" i="1" s="1"/>
  <c r="G3" i="1"/>
  <c r="E6" i="4" l="1"/>
  <c r="B6" i="4" s="1"/>
  <c r="E4" i="1"/>
  <c r="F5" i="1"/>
  <c r="F6" i="1" s="1"/>
  <c r="F7" i="1" s="1"/>
  <c r="F8" i="1" s="1"/>
  <c r="F9" i="1" s="1"/>
  <c r="F10" i="1" s="1"/>
  <c r="F11" i="1" s="1"/>
  <c r="F12" i="1" s="1"/>
  <c r="F13" i="1" s="1"/>
  <c r="F14" i="1" s="1"/>
  <c r="F15" i="1" s="1"/>
  <c r="F16" i="1" s="1"/>
  <c r="F17" i="1" s="1"/>
  <c r="F18" i="1" s="1"/>
  <c r="F19" i="1" s="1"/>
  <c r="F20" i="1" s="1"/>
  <c r="F21" i="1" s="1"/>
  <c r="F22" i="1" s="1"/>
  <c r="F23" i="1" s="1"/>
  <c r="F24" i="1" s="1"/>
  <c r="F25" i="1" s="1"/>
  <c r="F26" i="1" s="1"/>
  <c r="F27" i="1" s="1"/>
  <c r="F28" i="1" s="1"/>
  <c r="F29" i="1" s="1"/>
  <c r="F30" i="1" s="1"/>
  <c r="F31" i="1" s="1"/>
  <c r="F32" i="1" s="1"/>
  <c r="F33" i="1" s="1"/>
  <c r="F34" i="1" s="1"/>
  <c r="F35" i="1" s="1"/>
  <c r="F36" i="1" s="1"/>
  <c r="F37" i="1" s="1"/>
  <c r="F38" i="1" s="1"/>
  <c r="F39" i="1" s="1"/>
  <c r="F40" i="1" s="1"/>
  <c r="F41" i="1" s="1"/>
  <c r="F42" i="1" s="1"/>
  <c r="F43" i="1" s="1"/>
  <c r="F44" i="1" s="1"/>
  <c r="F45" i="1" s="1"/>
  <c r="F46" i="1" s="1"/>
  <c r="F47" i="1" s="1"/>
  <c r="F48" i="1" s="1"/>
  <c r="F49" i="1" s="1"/>
  <c r="F50" i="1" s="1"/>
  <c r="F51" i="1" s="1"/>
  <c r="F52" i="1" s="1"/>
  <c r="F53" i="1" s="1"/>
  <c r="F54" i="1" s="1"/>
  <c r="F55" i="1" s="1"/>
  <c r="F56" i="1" s="1"/>
  <c r="F57" i="1" s="1"/>
  <c r="F3" i="1"/>
  <c r="E7" i="4" l="1"/>
  <c r="B7" i="4" s="1"/>
  <c r="D4" i="1"/>
  <c r="E5" i="1"/>
  <c r="E6" i="1" s="1"/>
  <c r="E7" i="1" s="1"/>
  <c r="E8" i="1" s="1"/>
  <c r="E9" i="1" s="1"/>
  <c r="E10" i="1" s="1"/>
  <c r="E11" i="1" s="1"/>
  <c r="E3" i="1"/>
  <c r="E8" i="4" l="1"/>
  <c r="B8" i="4" s="1"/>
  <c r="C4" i="1"/>
  <c r="D5" i="1"/>
  <c r="D6" i="1" s="1"/>
  <c r="D7" i="1" s="1"/>
  <c r="D8" i="1" s="1"/>
  <c r="D9" i="1" s="1"/>
  <c r="D10" i="1" s="1"/>
  <c r="D11" i="1" s="1"/>
  <c r="D12" i="1" s="1"/>
  <c r="D13" i="1" s="1"/>
  <c r="D14" i="1" s="1"/>
  <c r="D15" i="1" s="1"/>
  <c r="D16" i="1" s="1"/>
  <c r="D17" i="1" s="1"/>
  <c r="D18" i="1" s="1"/>
  <c r="D19" i="1" s="1"/>
  <c r="D20" i="1" s="1"/>
  <c r="D21" i="1" s="1"/>
  <c r="D22" i="1" s="1"/>
  <c r="D23" i="1" s="1"/>
  <c r="D24" i="1" s="1"/>
  <c r="D25" i="1" s="1"/>
  <c r="D26" i="1" s="1"/>
  <c r="D27" i="1" s="1"/>
  <c r="D28" i="1" s="1"/>
  <c r="D29" i="1" s="1"/>
  <c r="D30" i="1" s="1"/>
  <c r="D31" i="1" s="1"/>
  <c r="D32" i="1" s="1"/>
  <c r="D33" i="1" s="1"/>
  <c r="D34" i="1" s="1"/>
  <c r="D35" i="1" s="1"/>
  <c r="D36" i="1" s="1"/>
  <c r="D37" i="1" s="1"/>
  <c r="D38" i="1" s="1"/>
  <c r="D39" i="1" s="1"/>
  <c r="D40" i="1" s="1"/>
  <c r="D41" i="1" s="1"/>
  <c r="D42" i="1" s="1"/>
  <c r="D43" i="1" s="1"/>
  <c r="D44" i="1" s="1"/>
  <c r="D45" i="1" s="1"/>
  <c r="D46" i="1" s="1"/>
  <c r="D47" i="1" s="1"/>
  <c r="D48" i="1" s="1"/>
  <c r="D49" i="1" s="1"/>
  <c r="D50" i="1" s="1"/>
  <c r="D51" i="1" s="1"/>
  <c r="D52" i="1" s="1"/>
  <c r="D53" i="1" s="1"/>
  <c r="D54" i="1" s="1"/>
  <c r="D55" i="1" s="1"/>
  <c r="D56" i="1" s="1"/>
  <c r="D57" i="1" s="1"/>
  <c r="D3" i="1"/>
  <c r="E12" i="1"/>
  <c r="E9" i="4" l="1"/>
  <c r="B9" i="4" s="1"/>
  <c r="B4" i="1" a="1"/>
  <c r="B4" i="1" s="1"/>
  <c r="E13" i="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C5" i="1"/>
  <c r="A5" i="1" s="1"/>
  <c r="C3" i="1"/>
  <c r="E10" i="4" l="1"/>
  <c r="B10" i="4" s="1"/>
  <c r="B5" i="1" a="1"/>
  <c r="B5" i="1" s="1"/>
  <c r="C6" i="1"/>
  <c r="A6" i="1" s="1"/>
  <c r="E11" i="4" l="1"/>
  <c r="B11" i="4" s="1"/>
  <c r="B6" i="1" a="1"/>
  <c r="B6" i="1" s="1"/>
  <c r="C7" i="1"/>
  <c r="A7" i="1" s="1"/>
  <c r="E12" i="4" l="1"/>
  <c r="B12" i="4" s="1"/>
  <c r="B7" i="1" a="1"/>
  <c r="B7" i="1" s="1"/>
  <c r="C8" i="1"/>
  <c r="A8" i="1" s="1"/>
  <c r="E13" i="4" l="1"/>
  <c r="B13" i="4" s="1"/>
  <c r="B8" i="1" a="1"/>
  <c r="B8" i="1" s="1"/>
  <c r="C9" i="1"/>
  <c r="A9" i="1" s="1"/>
  <c r="E14" i="4" l="1"/>
  <c r="B14" i="4" s="1"/>
  <c r="B9" i="1" a="1"/>
  <c r="B9" i="1" s="1"/>
  <c r="C10" i="1"/>
  <c r="A10" i="1" s="1"/>
  <c r="E15" i="4" l="1"/>
  <c r="B15" i="4" s="1"/>
  <c r="B10" i="1" a="1"/>
  <c r="B10" i="1" s="1"/>
  <c r="C11" i="1"/>
  <c r="A11" i="1" s="1"/>
  <c r="E16" i="4" l="1"/>
  <c r="B16" i="4" s="1"/>
  <c r="E17" i="4"/>
  <c r="B17" i="4" s="1"/>
  <c r="B11" i="1" a="1"/>
  <c r="B11" i="1" s="1"/>
  <c r="C12" i="1"/>
  <c r="A12" i="1" s="1"/>
  <c r="E18" i="4" l="1"/>
  <c r="B18" i="4" s="1"/>
  <c r="B12" i="1" a="1"/>
  <c r="B12" i="1" s="1"/>
  <c r="C13" i="1"/>
  <c r="A13" i="1" s="1"/>
  <c r="E19" i="4" l="1"/>
  <c r="B19" i="4" s="1"/>
  <c r="B13" i="1" a="1"/>
  <c r="B13" i="1" s="1"/>
  <c r="C14" i="1"/>
  <c r="A14" i="1" s="1"/>
  <c r="E20" i="4" l="1"/>
  <c r="B20" i="4" s="1"/>
  <c r="B14" i="1" a="1"/>
  <c r="B14" i="1" s="1"/>
  <c r="C15" i="1"/>
  <c r="A15" i="1" s="1"/>
  <c r="E21" i="4" l="1"/>
  <c r="B21" i="4" s="1"/>
  <c r="B15" i="1" a="1"/>
  <c r="B15" i="1" s="1"/>
  <c r="C16" i="1"/>
  <c r="A16" i="1" s="1"/>
  <c r="E22" i="4" l="1"/>
  <c r="B22" i="4" s="1"/>
  <c r="B16" i="1" a="1"/>
  <c r="B16" i="1" s="1"/>
  <c r="C17" i="1"/>
  <c r="A17" i="1" s="1"/>
  <c r="E23" i="4" l="1"/>
  <c r="B23" i="4" s="1"/>
  <c r="B17" i="1" a="1"/>
  <c r="B17" i="1" s="1"/>
  <c r="C18" i="1"/>
  <c r="A18" i="1" s="1"/>
  <c r="E24" i="4" l="1"/>
  <c r="B24" i="4" s="1"/>
  <c r="B18" i="1" a="1"/>
  <c r="B18" i="1" s="1"/>
  <c r="C19" i="1"/>
  <c r="A19" i="1" s="1"/>
  <c r="E25" i="4" l="1"/>
  <c r="B25" i="4" s="1"/>
  <c r="B19" i="1" a="1"/>
  <c r="B19" i="1" s="1"/>
  <c r="C20" i="1"/>
  <c r="A20" i="1" s="1"/>
  <c r="E26" i="4" l="1"/>
  <c r="B26" i="4" s="1"/>
  <c r="B20" i="1" a="1"/>
  <c r="B20" i="1" s="1"/>
  <c r="C21" i="1"/>
  <c r="A21" i="1" s="1"/>
  <c r="E27" i="4" l="1"/>
  <c r="B27" i="4" s="1"/>
  <c r="B21" i="1" a="1"/>
  <c r="B21" i="1" s="1"/>
  <c r="C22" i="1"/>
  <c r="A22" i="1" s="1"/>
  <c r="E28" i="4" l="1"/>
  <c r="B28" i="4" s="1"/>
  <c r="B22" i="1" a="1"/>
  <c r="B22" i="1" s="1"/>
  <c r="C23" i="1"/>
  <c r="A23" i="1" s="1"/>
  <c r="B23" i="1" l="1" a="1"/>
  <c r="B23" i="1" s="1"/>
  <c r="C24" i="1"/>
  <c r="A24" i="1" s="1"/>
  <c r="B24" i="1" l="1" a="1"/>
  <c r="B24" i="1" s="1"/>
  <c r="C25" i="1"/>
  <c r="A25" i="1" s="1"/>
  <c r="B25" i="1" l="1" a="1"/>
  <c r="B25" i="1" s="1"/>
  <c r="C26" i="1"/>
  <c r="A26" i="1" s="1"/>
  <c r="B26" i="1" l="1" a="1"/>
  <c r="B26" i="1" s="1"/>
  <c r="C27" i="1"/>
  <c r="A27" i="1" s="1"/>
  <c r="B27" i="1" l="1" a="1"/>
  <c r="B27" i="1" s="1"/>
  <c r="C28" i="1"/>
  <c r="A28" i="1" s="1"/>
  <c r="B28" i="1" l="1" a="1"/>
  <c r="B28" i="1" s="1"/>
  <c r="C29" i="1"/>
  <c r="A29" i="1" s="1"/>
  <c r="B29" i="1" l="1" a="1"/>
  <c r="B29" i="1" s="1"/>
  <c r="C30" i="1"/>
  <c r="A30" i="1" s="1"/>
  <c r="B30" i="1" l="1" a="1"/>
  <c r="B30" i="1" s="1"/>
  <c r="C31" i="1"/>
  <c r="A31" i="1" s="1"/>
  <c r="B31" i="1" l="1" a="1"/>
  <c r="B31" i="1" s="1"/>
  <c r="C32" i="1"/>
  <c r="A32" i="1" s="1"/>
  <c r="B32" i="1" l="1" a="1"/>
  <c r="B32" i="1" s="1"/>
  <c r="C33" i="1"/>
  <c r="A33" i="1" s="1"/>
  <c r="B33" i="1" l="1" a="1"/>
  <c r="B33" i="1" s="1"/>
  <c r="C34" i="1"/>
  <c r="A34" i="1" s="1"/>
  <c r="B34" i="1" l="1" a="1"/>
  <c r="B34" i="1" s="1"/>
  <c r="C35" i="1"/>
  <c r="A35" i="1" s="1"/>
  <c r="B35" i="1" l="1" a="1"/>
  <c r="B35" i="1" s="1"/>
  <c r="C36" i="1"/>
  <c r="A36" i="1" s="1"/>
  <c r="B36" i="1" l="1" a="1"/>
  <c r="B36" i="1" s="1"/>
  <c r="C37" i="1"/>
  <c r="A37" i="1" s="1"/>
  <c r="B37" i="1" l="1" a="1"/>
  <c r="B37" i="1" s="1"/>
  <c r="C38" i="1"/>
  <c r="A38" i="1" s="1"/>
  <c r="B38" i="1" l="1" a="1"/>
  <c r="B38" i="1" s="1"/>
  <c r="C39" i="1"/>
  <c r="A39" i="1" s="1"/>
  <c r="B39" i="1" l="1" a="1"/>
  <c r="B39" i="1" s="1"/>
  <c r="C40" i="1"/>
  <c r="A40" i="1" s="1"/>
  <c r="B40" i="1" l="1" a="1"/>
  <c r="B40" i="1" s="1"/>
  <c r="C41" i="1"/>
  <c r="A41" i="1" s="1"/>
  <c r="B41" i="1" l="1" a="1"/>
  <c r="B41" i="1" s="1"/>
  <c r="C42" i="1"/>
  <c r="A42" i="1" s="1"/>
  <c r="B42" i="1" l="1" a="1"/>
  <c r="B42" i="1" s="1"/>
  <c r="C43" i="1"/>
  <c r="A43" i="1" s="1"/>
  <c r="B43" i="1" l="1" a="1"/>
  <c r="B43" i="1" s="1"/>
  <c r="C44" i="1"/>
  <c r="A44" i="1" s="1"/>
  <c r="B44" i="1" l="1" a="1"/>
  <c r="B44" i="1" s="1"/>
  <c r="C45" i="1"/>
  <c r="A45" i="1" s="1"/>
  <c r="B45" i="1" l="1" a="1"/>
  <c r="B45" i="1" s="1"/>
  <c r="C46" i="1"/>
  <c r="A46" i="1" s="1"/>
  <c r="B46" i="1" l="1" a="1"/>
  <c r="B46" i="1" s="1"/>
  <c r="C47" i="1"/>
  <c r="A47" i="1" s="1"/>
  <c r="B47" i="1" l="1" a="1"/>
  <c r="B47" i="1" s="1"/>
  <c r="C48" i="1"/>
  <c r="A48" i="1" s="1"/>
  <c r="B48" i="1" l="1" a="1"/>
  <c r="B48" i="1" s="1"/>
  <c r="C49" i="1"/>
  <c r="A49" i="1" s="1"/>
  <c r="B49" i="1" l="1" a="1"/>
  <c r="B49" i="1" s="1"/>
  <c r="C50" i="1"/>
  <c r="A50" i="1" s="1"/>
  <c r="B50" i="1" l="1" a="1"/>
  <c r="B50" i="1" s="1"/>
  <c r="C51" i="1"/>
  <c r="A51" i="1" s="1"/>
  <c r="B51" i="1" l="1" a="1"/>
  <c r="B51" i="1" s="1"/>
  <c r="C52" i="1"/>
  <c r="A52" i="1" s="1"/>
  <c r="B52" i="1" l="1" a="1"/>
  <c r="B52" i="1" s="1"/>
  <c r="C53" i="1"/>
  <c r="A53" i="1" s="1"/>
  <c r="B53" i="1" l="1" a="1"/>
  <c r="B53" i="1" s="1"/>
  <c r="C54" i="1"/>
  <c r="A54" i="1" s="1"/>
  <c r="B54" i="1" l="1" a="1"/>
  <c r="B54" i="1" s="1"/>
  <c r="C55" i="1"/>
  <c r="A55" i="1" s="1"/>
  <c r="B55" i="1" l="1" a="1"/>
  <c r="B55" i="1" s="1"/>
  <c r="C56" i="1"/>
  <c r="A56" i="1" s="1"/>
  <c r="B56" i="1" l="1" a="1"/>
  <c r="B56" i="1" s="1"/>
  <c r="C57" i="1"/>
  <c r="A57" i="1" s="1"/>
  <c r="B57" i="1" l="1" a="1"/>
  <c r="B57"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<sst xmlns="http://schemas.openxmlformats.org/spreadsheetml/2006/main" count="82" uniqueCount="48">
  <si>
    <t>START DATE:</t>
  </si>
  <si>
    <t>MONTH</t>
  </si>
  <si>
    <t>Year</t>
  </si>
  <si>
    <t>New Year's Day</t>
  </si>
  <si>
    <t>When</t>
  </si>
  <si>
    <t>Date</t>
  </si>
  <si>
    <t>Thanksgiving Day</t>
  </si>
  <si>
    <t>The 4th Thursday in November</t>
  </si>
  <si>
    <t>Martin Luther King Jr. Day</t>
  </si>
  <si>
    <t>The 3rd Monday in January</t>
  </si>
  <si>
    <t>President's Day</t>
  </si>
  <si>
    <t>The 3rd Monday in February</t>
  </si>
  <si>
    <t>Memorial Day</t>
  </si>
  <si>
    <t>The last Monday in May</t>
  </si>
  <si>
    <t>U.S. Holiday</t>
  </si>
  <si>
    <t>Independence Day</t>
  </si>
  <si>
    <t>July 4th</t>
  </si>
  <si>
    <t>Labor Day</t>
  </si>
  <si>
    <t>The 1st Monday in September</t>
  </si>
  <si>
    <t>Veteran's Day</t>
  </si>
  <si>
    <t>November 11th</t>
  </si>
  <si>
    <t>The 2nd Monday in October</t>
  </si>
  <si>
    <t>Juneteenth</t>
  </si>
  <si>
    <t>June 19th</t>
  </si>
  <si>
    <t>Christmas Day</t>
  </si>
  <si>
    <t>December 25th</t>
  </si>
  <si>
    <t>January 1st</t>
  </si>
  <si>
    <t>#</t>
  </si>
  <si>
    <t>Family Member</t>
  </si>
  <si>
    <t>Birthday</t>
  </si>
  <si>
    <t>Event</t>
  </si>
  <si>
    <t>Mom</t>
  </si>
  <si>
    <t>Dad</t>
  </si>
  <si>
    <t>Mom and Dad</t>
  </si>
  <si>
    <t>Anniversary</t>
  </si>
  <si>
    <t>Columbus Day or Indigenous Peoples Day</t>
  </si>
  <si>
    <t>Weekly Recurrence</t>
  </si>
  <si>
    <t>Weekday #</t>
  </si>
  <si>
    <t>Pay Day</t>
  </si>
  <si>
    <t>Week #</t>
  </si>
  <si>
    <t>Input start date for your calendar here -----&gt;</t>
  </si>
  <si>
    <t>Printing the calendar:  This calendar is meant to be printed on a single page.  Be sure when you print to set the 'Fit Sheet on One Page' if it isn't already.</t>
  </si>
  <si>
    <t>https://bookstack.taylorhome.run/books/excel/page/compact-calendar</t>
  </si>
  <si>
    <t>Billy</t>
  </si>
  <si>
    <t>Suzy</t>
  </si>
  <si>
    <t>Jane</t>
  </si>
  <si>
    <t>Enter the start date for the calendar in the cell (H3) above.  This will populate the starting date not only the calendar in tab two but also the date for the U.S. Holidays, Celebrations and Utility tabs. The calendar tab will produce a twelve month calendar from any starting date you enter.  The U.S. Holidays tab contains 11 holidays recognized in the United States.  You can use the example formulas to add additional holidays as well.  The Celebrations tab is for entering dates such as family and friends' birthdays.  You can also enter special events like anniversaries.  Finally the Utility tab is an example of the entry of utility type dates such as paydays.</t>
  </si>
  <si>
    <t>Special instructions for Utility tab.  The Weekly Recurrence column is where the desired recurring timeline is entered.  In the example the setting is set to 2 meaning the event will be every two weeks.  The Weekday # column is where the day of the week the recuurence takes place.  The Weekday numbers are:
1 = Sunday
2 = Monday
3 = Tuesday
4 = Wednesday
5 = Thursday
6 = Friday
7 = Saturday
One annoyance is that when the starting date for the first payday is entered in cell B3 because Excel has the 'Fill formulas in tables to create calculated columns' on by default, when you enter the date Excel will fill in the remaining cells below breaking the formulas.  To fix this just enter the starting date and then hit enter.  The formulas will break but just type CTRL-Z to fix.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</si>
</sst>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dd"/>
  </numFmts>
  <fonts count="8" x14ac:knownFonts="1">
    <font>
      <sz val="11"/>
      <color theme="1"/>
      <name val="Calibri"/>
      <family val="2"/>
      <scheme val="minor"/>
    </font>
    <font>
      <b/>
      <sz val="11"/>
      <color theme="1"/>
      <name val="Calibri"/>
      <family val="2"/>
      <scheme val="minor"/>
    </font>
    <font>
      <b/>
      <sz val="18"/>
      <color theme="1"/>
      <name val="Calibri"/>
      <family val="2"/>
      <scheme val="minor"/>
    </font>
    <font>
      <b/>
      <sz val="11"/>
      <color rgb="FF0D97FF"/>
      <name val="Calibri"/>
      <family val="2"/>
      <scheme val="minor"/>
    </font>
    <font>
      <b/>
      <sz val="20"/>
      <color theme="0"/>
      <name val="Calibri"/>
      <family val="2"/>
      <scheme val="minor"/>
    </font>
    <font>
      <sz val="18"/>
      <color theme="1"/>
      <name val="Calibri"/>
      <family val="2"/>
      <scheme val="minor"/>
    </font>
    <font>
      <sz val="18"/>
      <color rgb="FFFF0000"/>
      <name val="Calibri"/>
      <family val="2"/>
      <scheme val="minor"/>
    </font>
    <font>
      <u/>
      <sz val="11"/>
      <color theme="10"/>
      <name val="Calibri"/>
      <family val="2"/>
      <scheme val="minor"/>
    </font>
  </fonts>
  <fills count="10">
    <fill>
      <patternFill patternType="none"/>
    </fill>
    <fill>
      <patternFill patternType="gray125"/>
    </fill>
    <fill>
      <patternFill patternType="solid">
        <fgColor rgb="FF0D97FF"/>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rgb="FFFFFF66"/>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14999847407452621"/>
        <bgColor indexed="64"/>
      </patternFill>
    </fill>
  </fills>
  <borders count="6">
    <border>
      <left/>
      <right/>
      <top/>
      <bottom/>
      <diagonal/>
    </border>
    <border>
      <left/>
      <right style="thin">
        <color theme="4" tint="0.39997558519241921"/>
      </right>
      <top style="thin">
        <color theme="4" tint="0.39997558519241921"/>
      </top>
      <bottom style="thin">
        <color theme="4" tint="0.39997558519241921"/>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34">
    <xf numFmtId="0" fontId="0" fillId="0" borderId="0" xfId="0"/>
    <xf numFmtId="0" fontId="2" fillId="0" borderId="0" xfId="0" applyFont="1" applyAlignment="1">
      <alignment horizontal="center"/>
    </xf>
    <xf numFmtId="0" fontId="0" fillId="0" borderId="0" xfId="0" applyAlignment="1">
      <alignment horizontal="center"/>
    </xf>
    <xf numFmtId="165" fontId="0" fillId="0" borderId="0" xfId="0" applyNumberFormat="1" applyAlignment="1">
      <alignment horizontal="center"/>
    </xf>
    <xf numFmtId="16" fontId="0" fillId="0" borderId="0" xfId="0" applyNumberFormat="1"/>
    <xf numFmtId="14" fontId="0" fillId="0" borderId="0" xfId="0" applyNumberFormat="1"/>
    <xf numFmtId="0" fontId="1" fillId="0" borderId="0" xfId="0" applyFont="1"/>
    <xf numFmtId="0" fontId="1" fillId="0" borderId="0" xfId="0" applyNumberFormat="1" applyFont="1"/>
    <xf numFmtId="0" fontId="0" fillId="0" borderId="0" xfId="0" applyNumberFormat="1"/>
    <xf numFmtId="14" fontId="0" fillId="0" borderId="1" xfId="0" applyNumberFormat="1" applyFont="1" applyBorder="1"/>
    <xf numFmtId="0" fontId="0" fillId="0" borderId="0" xfId="0" applyBorder="1"/>
    <xf numFmtId="14" fontId="0" fillId="0" borderId="0" xfId="0" applyNumberFormat="1" applyBorder="1"/>
    <xf numFmtId="164" fontId="0" fillId="0" borderId="0" xfId="0" applyNumberFormat="1"/>
    <xf numFmtId="0" fontId="0" fillId="0" borderId="0" xfId="0" applyAlignment="1">
      <alignment wrapText="1"/>
    </xf>
    <xf numFmtId="0" fontId="0" fillId="3" borderId="0" xfId="0" applyFill="1" applyAlignment="1">
      <alignment horizontal="center"/>
    </xf>
    <xf numFmtId="0" fontId="0" fillId="3" borderId="0" xfId="0" applyFill="1"/>
    <xf numFmtId="0" fontId="0" fillId="3" borderId="2" xfId="0" applyFill="1" applyBorder="1" applyAlignment="1">
      <alignment horizontal="center"/>
    </xf>
    <xf numFmtId="0" fontId="0" fillId="3" borderId="0" xfId="0" applyFill="1" applyBorder="1" applyAlignment="1">
      <alignment horizontal="center"/>
    </xf>
    <xf numFmtId="0" fontId="0" fillId="3" borderId="3" xfId="0" applyFill="1" applyBorder="1" applyAlignment="1">
      <alignment horizontal="center"/>
    </xf>
    <xf numFmtId="0" fontId="5" fillId="0" borderId="0" xfId="0" applyFont="1" applyFill="1" applyAlignment="1">
      <alignment horizontal="center"/>
    </xf>
    <xf numFmtId="14" fontId="5" fillId="0" borderId="0" xfId="0" applyNumberFormat="1" applyFont="1" applyFill="1" applyBorder="1" applyAlignment="1">
      <alignment horizontal="center"/>
    </xf>
    <xf numFmtId="0" fontId="0" fillId="0" borderId="0" xfId="0" applyFill="1" applyAlignment="1">
      <alignment vertical="top" wrapText="1"/>
    </xf>
    <xf numFmtId="0" fontId="0" fillId="0" borderId="0" xfId="0" applyAlignment="1">
      <alignment vertical="top" wrapText="1"/>
    </xf>
    <xf numFmtId="0" fontId="7" fillId="9" borderId="0" xfId="1" applyFill="1" applyAlignment="1">
      <alignment horizontal="center"/>
    </xf>
    <xf numFmtId="0" fontId="0" fillId="9" borderId="0" xfId="0" applyFill="1" applyAlignment="1">
      <alignment horizontal="center"/>
    </xf>
    <xf numFmtId="0" fontId="5" fillId="4" borderId="0" xfId="0" applyFont="1" applyFill="1" applyAlignment="1">
      <alignment horizontal="center"/>
    </xf>
    <xf numFmtId="14" fontId="5" fillId="5" borderId="4" xfId="0" applyNumberFormat="1" applyFont="1" applyFill="1" applyBorder="1" applyAlignment="1">
      <alignment horizontal="center"/>
    </xf>
    <xf numFmtId="14" fontId="5" fillId="5" borderId="5" xfId="0" applyNumberFormat="1" applyFont="1" applyFill="1" applyBorder="1" applyAlignment="1">
      <alignment horizontal="center"/>
    </xf>
    <xf numFmtId="0" fontId="0" fillId="6" borderId="0" xfId="0" applyFill="1" applyAlignment="1">
      <alignment vertical="top" wrapText="1"/>
    </xf>
    <xf numFmtId="0" fontId="0" fillId="7" borderId="0" xfId="0" applyFill="1" applyAlignment="1">
      <alignment vertical="top" wrapText="1"/>
    </xf>
    <xf numFmtId="0" fontId="0" fillId="8" borderId="0" xfId="0" applyFill="1" applyAlignment="1">
      <alignment vertical="top" wrapText="1"/>
    </xf>
    <xf numFmtId="0" fontId="6" fillId="0" borderId="0" xfId="0" applyFont="1"/>
    <xf numFmtId="164" fontId="3" fillId="0" borderId="0" xfId="0" applyNumberFormat="1" applyFont="1" applyAlignment="1">
      <alignment horizontal="left"/>
    </xf>
    <xf numFmtId="0" fontId="4" fillId="2" borderId="0" xfId="0" applyFont="1" applyFill="1" applyAlignment="1">
      <alignment horizontal="center"/>
    </xf>
  </cellXfs>
  <cellStyles count="2">
    <cellStyle name="Hyperlink" xfId="1" builtinId="8"/>
    <cellStyle name="Normal" xfId="0" builtinId="0"/>
  </cellStyles>
  <dxfs count="12">
    <dxf>
      <numFmt numFmtId="164" formatCode="[$-F800]dddd\,\ mmmm\ dd\,\ yyyy"/>
    </dxf>
    <dxf>
      <numFmt numFmtId="19" formatCode="m/d/yyyy"/>
    </dxf>
    <dxf>
      <numFmt numFmtId="19" formatCode="m/d/yyyy"/>
    </dxf>
    <dxf>
      <font>
        <b/>
        <i val="0"/>
        <strike val="0"/>
        <condense val="0"/>
        <extend val="0"/>
        <outline val="0"/>
        <shadow val="0"/>
        <u val="none"/>
        <vertAlign val="baseline"/>
        <sz val="11"/>
        <color theme="1"/>
        <name val="Calibri"/>
        <family val="2"/>
        <scheme val="minor"/>
      </font>
    </dxf>
    <dxf>
      <fill>
        <patternFill>
          <bgColor theme="0" tint="-0.24994659260841701"/>
        </patternFill>
      </fill>
    </dxf>
    <dxf>
      <font>
        <b/>
        <i val="0"/>
      </font>
      <fill>
        <gradientFill degree="225">
          <stop position="0">
            <color theme="0"/>
          </stop>
          <stop position="1">
            <color rgb="FFFFC000"/>
          </stop>
        </gradientFill>
      </fill>
    </dxf>
    <dxf>
      <font>
        <b/>
        <i val="0"/>
        <color rgb="FFFF0000"/>
      </font>
    </dxf>
    <dxf>
      <fill>
        <gradientFill degree="225">
          <stop position="0">
            <color theme="0"/>
          </stop>
          <stop position="1">
            <color rgb="FF0D97FF"/>
          </stop>
        </gradientFill>
      </fill>
    </dxf>
    <dxf>
      <font>
        <b/>
        <i val="0"/>
        <color rgb="FF00B050"/>
      </font>
    </dxf>
    <dxf>
      <font>
        <b/>
        <i val="0"/>
      </font>
      <fill>
        <gradientFill degree="225">
          <stop position="0">
            <color theme="0"/>
          </stop>
          <stop position="1">
            <color theme="9" tint="-0.25098422193060094"/>
          </stop>
        </gradientFill>
      </fill>
      <border>
        <left style="thin">
          <color auto="1"/>
        </left>
        <right style="thin">
          <color auto="1"/>
        </right>
        <top style="thin">
          <color auto="1"/>
        </top>
        <bottom style="thin">
          <color auto="1"/>
        </bottom>
        <vertical/>
        <horizontal/>
      </border>
    </dxf>
    <dxf>
      <font>
        <b/>
        <i val="0"/>
      </font>
      <fill>
        <gradientFill degree="225">
          <stop position="0">
            <color theme="0"/>
          </stop>
          <stop position="1">
            <color rgb="FF0D97FF"/>
          </stop>
        </gradientFill>
      </fill>
    </dxf>
    <dxf>
      <border>
        <bottom style="thin">
          <color rgb="FF0D97FF"/>
        </bottom>
        <vertical/>
        <horizontal/>
      </border>
    </dxf>
  </dxfs>
  <tableStyles count="0" defaultTableStyle="TableStyleMedium2" defaultPivotStyle="PivotStyleLight16"/>
  <colors>
    <mruColors>
      <color rgb="FFFFFF66"/>
      <color rgb="FF0D9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070F842-8C8E-445E-A2A4-4D97AEE77AE6}" name="HolidaysTable" displayName="HolidaysTable" ref="A2:C13" totalsRowShown="0" headerRowDxfId="3">
  <autoFilter ref="A2:C13" xr:uid="{2070F842-8C8E-445E-A2A4-4D97AEE77AE6}"/>
  <tableColumns count="3">
    <tableColumn id="1" xr3:uid="{2C0668AA-91ED-48E3-A9A7-518373BEE51C}" name="U.S. Holiday"/>
    <tableColumn id="2" xr3:uid="{0CE21220-DC27-40C4-98FC-DB83E0BEBD83}" name="When"/>
    <tableColumn id="3" xr3:uid="{8AB48232-39D9-4484-8BEF-4DD87199B0CC}" name="Date"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10A1E10-2DFF-4B85-9E01-34F17E9538CB}" name="CelebrationsTable" displayName="CelebrationsTable" ref="A2:C9" totalsRowShown="0">
  <autoFilter ref="A2:C9" xr:uid="{2932AFDA-93A9-4E95-AC7C-998A4F9F40A2}"/>
  <tableColumns count="3">
    <tableColumn id="1" xr3:uid="{B4101745-0980-49ED-A9CD-4C6E61378D0C}" name="Family Member"/>
    <tableColumn id="3" xr3:uid="{F62F2971-E20F-4569-9BC6-EDEBEA076D70}" name="Event"/>
    <tableColumn id="2" xr3:uid="{E6DA0759-885D-4B74-8290-5CDFE27D303C}" name="Date" dataDxfId="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C512A91-552B-4247-9292-54185DBDB818}" name="UtilityTable" displayName="UtilityTable" ref="A2:E28" totalsRowShown="0">
  <autoFilter ref="A2:E28" xr:uid="{B9BE2CC4-F8FA-4A10-927B-E52EEA73F0E6}"/>
  <tableColumns count="5">
    <tableColumn id="1" xr3:uid="{ECB1D5B9-6403-4111-B912-E11B160CA8E3}" name="Event"/>
    <tableColumn id="2" xr3:uid="{D6E16D7E-29C3-4AC7-A850-A8C43E941430}" name="Date" dataDxfId="0">
      <calculatedColumnFormula>DATE($B$1, 1, -3 + 7 * E3 - WEEKDAY(DATE($B$1, 1, 4), 2) + ($D$3-1))</calculatedColumnFormula>
    </tableColumn>
    <tableColumn id="3" xr3:uid="{112F24CC-9914-442C-BE95-D8D8474593AF}" name="Weekly Recurrence"/>
    <tableColumn id="4" xr3:uid="{7669EA89-4E1D-42F9-AE0B-1315666168AB}" name="Weekday #"/>
    <tableColumn id="5" xr3:uid="{16625EC6-2AC6-40FC-B9DB-7D11E5652011}" name="Week #">
      <calculatedColumnFormula>E2+$C$3</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bookstack.taylorhome.run/books/excel/page/compact-calenda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FFF7D-BDA0-443B-AA8F-D68658A68DA7}">
  <dimension ref="A1:J10"/>
  <sheetViews>
    <sheetView tabSelected="1" workbookViewId="0">
      <selection sqref="A1:I1"/>
    </sheetView>
  </sheetViews>
  <sheetFormatPr defaultRowHeight="15" x14ac:dyDescent="0.25"/>
  <sheetData>
    <row r="1" spans="1:10" ht="23.25" x14ac:dyDescent="0.35">
      <c r="A1" s="25" t="str">
        <f>UPPER("U.S. Calendar: Week Starting Sunday")</f>
        <v>U.S. CALENDAR: WEEK STARTING SUNDAY</v>
      </c>
      <c r="B1" s="25"/>
      <c r="C1" s="25"/>
      <c r="D1" s="25"/>
      <c r="E1" s="25"/>
      <c r="F1" s="25"/>
      <c r="G1" s="25"/>
      <c r="H1" s="25"/>
      <c r="I1" s="25"/>
      <c r="J1" s="19"/>
    </row>
    <row r="2" spans="1:10" ht="15.75" thickBot="1" x14ac:dyDescent="0.3"/>
    <row r="3" spans="1:10" ht="24" thickBot="1" x14ac:dyDescent="0.4">
      <c r="A3" s="31" t="s">
        <v>40</v>
      </c>
      <c r="B3" s="31"/>
      <c r="C3" s="31"/>
      <c r="D3" s="31"/>
      <c r="E3" s="31"/>
      <c r="F3" s="31"/>
      <c r="G3" s="31"/>
      <c r="H3" s="26">
        <v>44927</v>
      </c>
      <c r="I3" s="27"/>
      <c r="J3" s="20"/>
    </row>
    <row r="4" spans="1:10" ht="3.75" customHeight="1" x14ac:dyDescent="0.25"/>
    <row r="5" spans="1:10" ht="129" customHeight="1" x14ac:dyDescent="0.25">
      <c r="A5" s="28" t="s">
        <v>46</v>
      </c>
      <c r="B5" s="28"/>
      <c r="C5" s="28"/>
      <c r="D5" s="28"/>
      <c r="E5" s="28"/>
      <c r="F5" s="28"/>
      <c r="G5" s="28"/>
      <c r="H5" s="28"/>
      <c r="I5" s="28"/>
      <c r="J5" s="21"/>
    </row>
    <row r="6" spans="1:10" ht="3" customHeight="1" x14ac:dyDescent="0.25"/>
    <row r="7" spans="1:10" ht="249.75" customHeight="1" x14ac:dyDescent="0.25">
      <c r="A7" s="29" t="s">
        <v>47</v>
      </c>
      <c r="B7" s="29"/>
      <c r="C7" s="29"/>
      <c r="D7" s="29"/>
      <c r="E7" s="29"/>
      <c r="F7" s="29"/>
      <c r="G7" s="29"/>
      <c r="H7" s="29"/>
      <c r="I7" s="29"/>
      <c r="J7" s="21"/>
    </row>
    <row r="8" spans="1:10" ht="6" customHeight="1" x14ac:dyDescent="0.25"/>
    <row r="9" spans="1:10" ht="42" customHeight="1" x14ac:dyDescent="0.25">
      <c r="A9" s="30" t="s">
        <v>41</v>
      </c>
      <c r="B9" s="30"/>
      <c r="C9" s="30"/>
      <c r="D9" s="30"/>
      <c r="E9" s="30"/>
      <c r="F9" s="30"/>
      <c r="G9" s="30"/>
      <c r="H9" s="30"/>
      <c r="I9" s="30"/>
      <c r="J9" s="22"/>
    </row>
    <row r="10" spans="1:10" x14ac:dyDescent="0.25">
      <c r="A10" s="23" t="s">
        <v>42</v>
      </c>
      <c r="B10" s="24"/>
      <c r="C10" s="24"/>
      <c r="D10" s="24"/>
      <c r="E10" s="24"/>
      <c r="F10" s="24"/>
      <c r="G10" s="24"/>
      <c r="H10" s="24"/>
      <c r="I10" s="24"/>
    </row>
  </sheetData>
  <mergeCells count="7">
    <mergeCell ref="A10:I10"/>
    <mergeCell ref="A1:I1"/>
    <mergeCell ref="H3:I3"/>
    <mergeCell ref="A5:I5"/>
    <mergeCell ref="A7:I7"/>
    <mergeCell ref="A9:I9"/>
    <mergeCell ref="A3:G3"/>
  </mergeCells>
  <hyperlinks>
    <hyperlink ref="A10" r:id="rId1" xr:uid="{843A8F87-70B0-4040-A485-B2D18DDF51AC}"/>
  </hyperlinks>
  <pageMargins left="0.7" right="0.7" top="0.75" bottom="0.75" header="0.3" footer="0.3"/>
  <pageSetup orientation="portrait" horizontalDpi="360" verticalDpi="36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D11FA-AFCF-41A7-8CB4-4B5ED415D144}">
  <sheetPr>
    <pageSetUpPr fitToPage="1"/>
  </sheetPr>
  <dimension ref="A1:R58"/>
  <sheetViews>
    <sheetView workbookViewId="0">
      <selection sqref="A1:B1"/>
    </sheetView>
  </sheetViews>
  <sheetFormatPr defaultRowHeight="15" x14ac:dyDescent="0.25"/>
  <cols>
    <col min="1" max="1" width="3.7109375" customWidth="1"/>
    <col min="2" max="2" width="10.85546875" bestFit="1" customWidth="1"/>
    <col min="3" max="9" width="4.28515625" style="2" customWidth="1"/>
    <col min="10" max="10" width="9.140625" customWidth="1"/>
  </cols>
  <sheetData>
    <row r="1" spans="1:18" x14ac:dyDescent="0.25">
      <c r="A1" s="32" t="s">
        <v>0</v>
      </c>
      <c r="B1" s="32"/>
      <c r="C1" s="32">
        <f>Instructions!H3</f>
        <v>44927</v>
      </c>
      <c r="D1" s="32"/>
      <c r="E1" s="32"/>
      <c r="F1" s="32"/>
      <c r="G1" s="32"/>
      <c r="H1" s="32"/>
      <c r="I1" s="32"/>
    </row>
    <row r="2" spans="1:18" ht="26.25" x14ac:dyDescent="0.4">
      <c r="A2" s="33" t="str">
        <f>_xlfn.CONCAT("CALENDAR YEAR ",YEAR(C1))</f>
        <v>CALENDAR YEAR 2023</v>
      </c>
      <c r="B2" s="33"/>
      <c r="C2" s="33"/>
      <c r="D2" s="33"/>
      <c r="E2" s="33"/>
      <c r="F2" s="33"/>
      <c r="G2" s="33"/>
      <c r="H2" s="33"/>
      <c r="I2" s="33"/>
      <c r="J2" s="1"/>
    </row>
    <row r="3" spans="1:18" x14ac:dyDescent="0.25">
      <c r="A3" s="14" t="s">
        <v>27</v>
      </c>
      <c r="B3" s="15" t="s">
        <v>1</v>
      </c>
      <c r="C3" s="17" t="str">
        <f t="shared" ref="C3:H3" si="0">TEXT(C4,"ddd")</f>
        <v>Sun</v>
      </c>
      <c r="D3" s="18" t="str">
        <f t="shared" si="0"/>
        <v>Mon</v>
      </c>
      <c r="E3" s="16" t="str">
        <f t="shared" si="0"/>
        <v>Tue</v>
      </c>
      <c r="F3" s="16" t="str">
        <f t="shared" si="0"/>
        <v>Wed</v>
      </c>
      <c r="G3" s="16" t="str">
        <f t="shared" si="0"/>
        <v>Thu</v>
      </c>
      <c r="H3" s="16" t="str">
        <f t="shared" si="0"/>
        <v>Fri</v>
      </c>
      <c r="I3" s="16" t="str">
        <f>TEXT(I4,"ddd")</f>
        <v>Sat</v>
      </c>
    </row>
    <row r="4" spans="1:18" x14ac:dyDescent="0.25">
      <c r="A4" s="2">
        <v>52</v>
      </c>
      <c r="B4" t="str" cm="1">
        <f t="array" ref="B4">TEXT(IF(SUM(1*(DAY(C4:I4)=1))&gt;0,I4,""),"mmmm")</f>
        <v/>
      </c>
      <c r="C4" s="3">
        <f t="shared" ref="C4:G4" si="1">D4-1</f>
        <v>44920</v>
      </c>
      <c r="D4" s="3">
        <f t="shared" si="1"/>
        <v>44921</v>
      </c>
      <c r="E4" s="3">
        <f t="shared" si="1"/>
        <v>44922</v>
      </c>
      <c r="F4" s="3">
        <f t="shared" si="1"/>
        <v>44923</v>
      </c>
      <c r="G4" s="3">
        <f t="shared" si="1"/>
        <v>44924</v>
      </c>
      <c r="H4" s="3">
        <f>I4-1</f>
        <v>44925</v>
      </c>
      <c r="I4" s="3">
        <f>$C$1-WEEKDAY($C$1)</f>
        <v>44926</v>
      </c>
      <c r="N4" s="5"/>
    </row>
    <row r="5" spans="1:18" x14ac:dyDescent="0.25">
      <c r="A5" s="2">
        <f t="shared" ref="A5:A57" si="2">IF(INT(WEEKNUM(C5))&lt;=52,INT(WEEKNUM(C5)),1)</f>
        <v>1</v>
      </c>
      <c r="B5" t="str" cm="1">
        <f t="array" ref="B5">TEXT(IF(SUM(1*(DAY(C5:I5)=1))&gt;0,I5,""),"mmmm")</f>
        <v>January</v>
      </c>
      <c r="C5" s="3">
        <f>C4+7</f>
        <v>44927</v>
      </c>
      <c r="D5" s="3">
        <f t="shared" ref="D5:I20" si="3">D4+7</f>
        <v>44928</v>
      </c>
      <c r="E5" s="3">
        <f t="shared" si="3"/>
        <v>44929</v>
      </c>
      <c r="F5" s="3">
        <f t="shared" si="3"/>
        <v>44930</v>
      </c>
      <c r="G5" s="3">
        <f t="shared" si="3"/>
        <v>44931</v>
      </c>
      <c r="H5" s="3">
        <f t="shared" si="3"/>
        <v>44932</v>
      </c>
      <c r="I5" s="3">
        <f t="shared" si="3"/>
        <v>44933</v>
      </c>
      <c r="J5" s="10"/>
      <c r="K5" s="10"/>
      <c r="L5" s="10"/>
      <c r="M5" s="10"/>
      <c r="N5" s="10"/>
      <c r="O5" s="10"/>
      <c r="P5" s="10"/>
      <c r="Q5" s="10"/>
      <c r="R5" s="10"/>
    </row>
    <row r="6" spans="1:18" x14ac:dyDescent="0.25">
      <c r="A6" s="2">
        <f t="shared" si="2"/>
        <v>2</v>
      </c>
      <c r="B6" t="str" cm="1">
        <f t="array" ref="B6">TEXT(IF(SUM(1*(DAY(C6:I6)=1))&gt;0,I6,""),"mmmm")</f>
        <v/>
      </c>
      <c r="C6" s="3">
        <f t="shared" ref="C6:I33" si="4">C5+7</f>
        <v>44934</v>
      </c>
      <c r="D6" s="3">
        <f t="shared" si="3"/>
        <v>44935</v>
      </c>
      <c r="E6" s="3">
        <f t="shared" si="3"/>
        <v>44936</v>
      </c>
      <c r="F6" s="3">
        <f t="shared" si="3"/>
        <v>44937</v>
      </c>
      <c r="G6" s="3">
        <f t="shared" si="3"/>
        <v>44938</v>
      </c>
      <c r="H6" s="3">
        <f t="shared" si="3"/>
        <v>44939</v>
      </c>
      <c r="I6" s="3">
        <f t="shared" si="3"/>
        <v>44940</v>
      </c>
      <c r="J6" s="10"/>
      <c r="K6" s="10"/>
      <c r="L6" s="10"/>
      <c r="M6" s="10"/>
      <c r="N6" s="10"/>
      <c r="O6" s="10"/>
      <c r="P6" s="10"/>
      <c r="Q6" s="10"/>
      <c r="R6" s="10"/>
    </row>
    <row r="7" spans="1:18" x14ac:dyDescent="0.25">
      <c r="A7" s="2">
        <f t="shared" si="2"/>
        <v>3</v>
      </c>
      <c r="B7" t="str" cm="1">
        <f t="array" ref="B7">TEXT(IF(SUM(1*(DAY(C7:I7)=1))&gt;0,I7,""),"mmmm")</f>
        <v/>
      </c>
      <c r="C7" s="3">
        <f t="shared" si="4"/>
        <v>44941</v>
      </c>
      <c r="D7" s="3">
        <f t="shared" si="3"/>
        <v>44942</v>
      </c>
      <c r="E7" s="3">
        <f t="shared" si="3"/>
        <v>44943</v>
      </c>
      <c r="F7" s="3">
        <f t="shared" si="3"/>
        <v>44944</v>
      </c>
      <c r="G7" s="3">
        <f t="shared" si="3"/>
        <v>44945</v>
      </c>
      <c r="H7" s="3">
        <f t="shared" si="3"/>
        <v>44946</v>
      </c>
      <c r="I7" s="3">
        <f t="shared" si="3"/>
        <v>44947</v>
      </c>
      <c r="J7" s="10"/>
      <c r="K7" s="10"/>
      <c r="L7" s="10"/>
      <c r="M7" s="10"/>
      <c r="N7" s="10"/>
      <c r="O7" s="10"/>
      <c r="P7" s="10"/>
      <c r="Q7" s="10"/>
      <c r="R7" s="10"/>
    </row>
    <row r="8" spans="1:18" x14ac:dyDescent="0.25">
      <c r="A8" s="2">
        <f t="shared" si="2"/>
        <v>4</v>
      </c>
      <c r="B8" t="str" cm="1">
        <f t="array" ref="B8">TEXT(IF(SUM(1*(DAY(C8:I8)=1))&gt;0,I8,""),"mmmm")</f>
        <v/>
      </c>
      <c r="C8" s="3">
        <f t="shared" si="4"/>
        <v>44948</v>
      </c>
      <c r="D8" s="3">
        <f t="shared" si="3"/>
        <v>44949</v>
      </c>
      <c r="E8" s="3">
        <f t="shared" si="3"/>
        <v>44950</v>
      </c>
      <c r="F8" s="3">
        <f t="shared" si="3"/>
        <v>44951</v>
      </c>
      <c r="G8" s="3">
        <f t="shared" si="3"/>
        <v>44952</v>
      </c>
      <c r="H8" s="3">
        <f t="shared" si="3"/>
        <v>44953</v>
      </c>
      <c r="I8" s="3">
        <f t="shared" si="3"/>
        <v>44954</v>
      </c>
      <c r="J8" s="10"/>
      <c r="K8" s="10"/>
      <c r="L8" s="10"/>
      <c r="M8" s="10"/>
      <c r="N8" s="10"/>
      <c r="O8" s="10"/>
      <c r="P8" s="10"/>
      <c r="Q8" s="10"/>
      <c r="R8" s="10"/>
    </row>
    <row r="9" spans="1:18" x14ac:dyDescent="0.25">
      <c r="A9" s="2">
        <f t="shared" si="2"/>
        <v>5</v>
      </c>
      <c r="B9" t="str" cm="1">
        <f t="array" ref="B9">TEXT(IF(SUM(1*(DAY(C9:I9)=1))&gt;0,I9,""),"mmmm")</f>
        <v>February</v>
      </c>
      <c r="C9" s="3">
        <f t="shared" si="4"/>
        <v>44955</v>
      </c>
      <c r="D9" s="3">
        <f t="shared" si="3"/>
        <v>44956</v>
      </c>
      <c r="E9" s="3">
        <f t="shared" si="3"/>
        <v>44957</v>
      </c>
      <c r="F9" s="3">
        <f t="shared" si="3"/>
        <v>44958</v>
      </c>
      <c r="G9" s="3">
        <f t="shared" si="3"/>
        <v>44959</v>
      </c>
      <c r="H9" s="3">
        <f t="shared" si="3"/>
        <v>44960</v>
      </c>
      <c r="I9" s="3">
        <f t="shared" si="3"/>
        <v>44961</v>
      </c>
      <c r="J9" s="10"/>
      <c r="K9" s="10"/>
      <c r="L9" s="10"/>
      <c r="M9" s="10"/>
      <c r="N9" s="10"/>
      <c r="O9" s="10"/>
      <c r="P9" s="10"/>
      <c r="Q9" s="10"/>
      <c r="R9" s="10"/>
    </row>
    <row r="10" spans="1:18" x14ac:dyDescent="0.25">
      <c r="A10" s="2">
        <f t="shared" si="2"/>
        <v>6</v>
      </c>
      <c r="B10" t="str" cm="1">
        <f t="array" ref="B10">TEXT(IF(SUM(1*(DAY(C10:I10)=1))&gt;0,I10,""),"mmmm")</f>
        <v/>
      </c>
      <c r="C10" s="3">
        <f t="shared" si="4"/>
        <v>44962</v>
      </c>
      <c r="D10" s="3">
        <f t="shared" si="3"/>
        <v>44963</v>
      </c>
      <c r="E10" s="3">
        <f t="shared" si="3"/>
        <v>44964</v>
      </c>
      <c r="F10" s="3">
        <f t="shared" si="3"/>
        <v>44965</v>
      </c>
      <c r="G10" s="3">
        <f t="shared" si="3"/>
        <v>44966</v>
      </c>
      <c r="H10" s="3">
        <f t="shared" si="3"/>
        <v>44967</v>
      </c>
      <c r="I10" s="3">
        <f t="shared" si="3"/>
        <v>44968</v>
      </c>
      <c r="J10" s="10"/>
      <c r="K10" s="10"/>
      <c r="L10" s="10"/>
      <c r="M10" s="10"/>
      <c r="N10" s="10"/>
      <c r="O10" s="10"/>
      <c r="P10" s="10"/>
      <c r="Q10" s="10"/>
      <c r="R10" s="10"/>
    </row>
    <row r="11" spans="1:18" x14ac:dyDescent="0.25">
      <c r="A11" s="2">
        <f t="shared" si="2"/>
        <v>7</v>
      </c>
      <c r="B11" t="str" cm="1">
        <f t="array" ref="B11">TEXT(IF(SUM(1*(DAY(C11:I11)=1))&gt;0,I11,""),"mmmm")</f>
        <v/>
      </c>
      <c r="C11" s="3">
        <f t="shared" si="4"/>
        <v>44969</v>
      </c>
      <c r="D11" s="3">
        <f t="shared" si="3"/>
        <v>44970</v>
      </c>
      <c r="E11" s="3">
        <f t="shared" si="3"/>
        <v>44971</v>
      </c>
      <c r="F11" s="3">
        <f t="shared" si="3"/>
        <v>44972</v>
      </c>
      <c r="G11" s="3">
        <f t="shared" si="3"/>
        <v>44973</v>
      </c>
      <c r="H11" s="3">
        <f t="shared" si="3"/>
        <v>44974</v>
      </c>
      <c r="I11" s="3">
        <f t="shared" si="3"/>
        <v>44975</v>
      </c>
      <c r="J11" s="10"/>
      <c r="K11" s="10"/>
      <c r="L11" s="10"/>
      <c r="M11" s="10"/>
      <c r="N11" s="10"/>
      <c r="O11" s="10"/>
      <c r="P11" s="10"/>
      <c r="Q11" s="10"/>
      <c r="R11" s="10"/>
    </row>
    <row r="12" spans="1:18" x14ac:dyDescent="0.25">
      <c r="A12" s="2">
        <f t="shared" si="2"/>
        <v>8</v>
      </c>
      <c r="B12" t="str" cm="1">
        <f t="array" ref="B12">TEXT(IF(SUM(1*(DAY(C12:I12)=1))&gt;0,I12,""),"mmmm")</f>
        <v/>
      </c>
      <c r="C12" s="3">
        <f t="shared" si="4"/>
        <v>44976</v>
      </c>
      <c r="D12" s="3">
        <f t="shared" si="3"/>
        <v>44977</v>
      </c>
      <c r="E12" s="3">
        <f t="shared" si="3"/>
        <v>44978</v>
      </c>
      <c r="F12" s="3">
        <f t="shared" si="3"/>
        <v>44979</v>
      </c>
      <c r="G12" s="3">
        <f t="shared" si="3"/>
        <v>44980</v>
      </c>
      <c r="H12" s="3">
        <f t="shared" si="3"/>
        <v>44981</v>
      </c>
      <c r="I12" s="3">
        <f t="shared" si="3"/>
        <v>44982</v>
      </c>
      <c r="J12" s="10"/>
      <c r="K12" s="10"/>
      <c r="L12" s="10"/>
      <c r="M12" s="10"/>
      <c r="N12" s="10"/>
      <c r="O12" s="10"/>
      <c r="P12" s="10"/>
      <c r="Q12" s="10"/>
      <c r="R12" s="10"/>
    </row>
    <row r="13" spans="1:18" x14ac:dyDescent="0.25">
      <c r="A13" s="2">
        <f t="shared" si="2"/>
        <v>9</v>
      </c>
      <c r="B13" t="str" cm="1">
        <f t="array" ref="B13">TEXT(IF(SUM(1*(DAY(C13:I13)=1))&gt;0,I13,""),"mmmm")</f>
        <v>March</v>
      </c>
      <c r="C13" s="3">
        <f t="shared" si="4"/>
        <v>44983</v>
      </c>
      <c r="D13" s="3">
        <f t="shared" si="3"/>
        <v>44984</v>
      </c>
      <c r="E13" s="3">
        <f t="shared" si="3"/>
        <v>44985</v>
      </c>
      <c r="F13" s="3">
        <f t="shared" si="3"/>
        <v>44986</v>
      </c>
      <c r="G13" s="3">
        <f t="shared" si="3"/>
        <v>44987</v>
      </c>
      <c r="H13" s="3">
        <f t="shared" si="3"/>
        <v>44988</v>
      </c>
      <c r="I13" s="3">
        <f t="shared" si="3"/>
        <v>44989</v>
      </c>
      <c r="J13" s="10"/>
      <c r="K13" s="10"/>
      <c r="L13" s="10"/>
      <c r="M13" s="10"/>
      <c r="N13" s="10"/>
      <c r="O13" s="10"/>
      <c r="P13" s="10"/>
      <c r="Q13" s="10"/>
      <c r="R13" s="10"/>
    </row>
    <row r="14" spans="1:18" x14ac:dyDescent="0.25">
      <c r="A14" s="2">
        <f t="shared" si="2"/>
        <v>10</v>
      </c>
      <c r="B14" t="str" cm="1">
        <f t="array" ref="B14">TEXT(IF(SUM(1*(DAY(C14:I14)=1))&gt;0,I14,""),"mmmm")</f>
        <v/>
      </c>
      <c r="C14" s="3">
        <f t="shared" si="4"/>
        <v>44990</v>
      </c>
      <c r="D14" s="3">
        <f t="shared" si="3"/>
        <v>44991</v>
      </c>
      <c r="E14" s="3">
        <f t="shared" si="3"/>
        <v>44992</v>
      </c>
      <c r="F14" s="3">
        <f t="shared" si="3"/>
        <v>44993</v>
      </c>
      <c r="G14" s="3">
        <f t="shared" si="3"/>
        <v>44994</v>
      </c>
      <c r="H14" s="3">
        <f t="shared" si="3"/>
        <v>44995</v>
      </c>
      <c r="I14" s="3">
        <f t="shared" si="3"/>
        <v>44996</v>
      </c>
      <c r="J14" s="10"/>
      <c r="K14" s="10"/>
      <c r="L14" s="10"/>
      <c r="M14" s="10"/>
      <c r="N14" s="10"/>
      <c r="O14" s="10"/>
      <c r="P14" s="10"/>
      <c r="Q14" s="10"/>
      <c r="R14" s="10"/>
    </row>
    <row r="15" spans="1:18" x14ac:dyDescent="0.25">
      <c r="A15" s="2">
        <f t="shared" si="2"/>
        <v>11</v>
      </c>
      <c r="B15" t="str" cm="1">
        <f t="array" ref="B15">TEXT(IF(SUM(1*(DAY(C15:I15)=1))&gt;0,I15,""),"mmmm")</f>
        <v/>
      </c>
      <c r="C15" s="3">
        <f t="shared" si="4"/>
        <v>44997</v>
      </c>
      <c r="D15" s="3">
        <f t="shared" si="3"/>
        <v>44998</v>
      </c>
      <c r="E15" s="3">
        <f t="shared" si="3"/>
        <v>44999</v>
      </c>
      <c r="F15" s="3">
        <f t="shared" si="3"/>
        <v>45000</v>
      </c>
      <c r="G15" s="3">
        <f t="shared" si="3"/>
        <v>45001</v>
      </c>
      <c r="H15" s="3">
        <f t="shared" si="3"/>
        <v>45002</v>
      </c>
      <c r="I15" s="3">
        <f t="shared" si="3"/>
        <v>45003</v>
      </c>
      <c r="J15" s="10"/>
      <c r="K15" s="10"/>
      <c r="L15" s="10"/>
      <c r="M15" s="10"/>
      <c r="N15" s="10"/>
      <c r="O15" s="10"/>
      <c r="P15" s="10"/>
      <c r="Q15" s="10"/>
      <c r="R15" s="10"/>
    </row>
    <row r="16" spans="1:18" x14ac:dyDescent="0.25">
      <c r="A16" s="2">
        <f t="shared" si="2"/>
        <v>12</v>
      </c>
      <c r="B16" t="str" cm="1">
        <f t="array" ref="B16">TEXT(IF(SUM(1*(DAY(C16:I16)=1))&gt;0,I16,""),"mmmm")</f>
        <v/>
      </c>
      <c r="C16" s="3">
        <f t="shared" si="4"/>
        <v>45004</v>
      </c>
      <c r="D16" s="3">
        <f t="shared" si="3"/>
        <v>45005</v>
      </c>
      <c r="E16" s="3">
        <f t="shared" si="3"/>
        <v>45006</v>
      </c>
      <c r="F16" s="3">
        <f t="shared" si="3"/>
        <v>45007</v>
      </c>
      <c r="G16" s="3">
        <f t="shared" si="3"/>
        <v>45008</v>
      </c>
      <c r="H16" s="3">
        <f t="shared" si="3"/>
        <v>45009</v>
      </c>
      <c r="I16" s="3">
        <f t="shared" si="3"/>
        <v>45010</v>
      </c>
      <c r="J16" s="10"/>
      <c r="K16" s="10"/>
      <c r="L16" s="10"/>
      <c r="M16" s="10"/>
      <c r="N16" s="10"/>
      <c r="O16" s="10"/>
      <c r="P16" s="10"/>
      <c r="Q16" s="10"/>
      <c r="R16" s="10"/>
    </row>
    <row r="17" spans="1:18" x14ac:dyDescent="0.25">
      <c r="A17" s="2">
        <f t="shared" si="2"/>
        <v>13</v>
      </c>
      <c r="B17" t="str" cm="1">
        <f t="array" ref="B17">TEXT(IF(SUM(1*(DAY(C17:I17)=1))&gt;0,I17,""),"mmmm")</f>
        <v>April</v>
      </c>
      <c r="C17" s="3">
        <f t="shared" si="4"/>
        <v>45011</v>
      </c>
      <c r="D17" s="3">
        <f t="shared" si="3"/>
        <v>45012</v>
      </c>
      <c r="E17" s="3">
        <f t="shared" si="3"/>
        <v>45013</v>
      </c>
      <c r="F17" s="3">
        <f t="shared" si="3"/>
        <v>45014</v>
      </c>
      <c r="G17" s="3">
        <f t="shared" si="3"/>
        <v>45015</v>
      </c>
      <c r="H17" s="3">
        <f t="shared" si="3"/>
        <v>45016</v>
      </c>
      <c r="I17" s="3">
        <f t="shared" si="3"/>
        <v>45017</v>
      </c>
      <c r="J17" s="10"/>
      <c r="K17" s="10"/>
      <c r="L17" s="10"/>
      <c r="M17" s="10"/>
      <c r="N17" s="10"/>
      <c r="O17" s="10"/>
      <c r="P17" s="10"/>
      <c r="Q17" s="11"/>
      <c r="R17" s="10"/>
    </row>
    <row r="18" spans="1:18" x14ac:dyDescent="0.25">
      <c r="A18" s="2">
        <f t="shared" si="2"/>
        <v>14</v>
      </c>
      <c r="B18" t="str" cm="1">
        <f t="array" ref="B18">TEXT(IF(SUM(1*(DAY(C18:I18)=1))&gt;0,I18,""),"mmmm")</f>
        <v/>
      </c>
      <c r="C18" s="3">
        <f t="shared" si="4"/>
        <v>45018</v>
      </c>
      <c r="D18" s="3">
        <f t="shared" si="3"/>
        <v>45019</v>
      </c>
      <c r="E18" s="3">
        <f t="shared" si="3"/>
        <v>45020</v>
      </c>
      <c r="F18" s="3">
        <f t="shared" si="3"/>
        <v>45021</v>
      </c>
      <c r="G18" s="3">
        <f t="shared" si="3"/>
        <v>45022</v>
      </c>
      <c r="H18" s="3">
        <f t="shared" si="3"/>
        <v>45023</v>
      </c>
      <c r="I18" s="3">
        <f t="shared" si="3"/>
        <v>45024</v>
      </c>
      <c r="J18" s="10"/>
      <c r="K18" s="10"/>
      <c r="L18" s="10"/>
      <c r="M18" s="10"/>
      <c r="N18" s="10"/>
      <c r="O18" s="10"/>
      <c r="P18" s="10"/>
      <c r="Q18" s="10"/>
      <c r="R18" s="10"/>
    </row>
    <row r="19" spans="1:18" x14ac:dyDescent="0.25">
      <c r="A19" s="2">
        <f t="shared" si="2"/>
        <v>15</v>
      </c>
      <c r="B19" t="str" cm="1">
        <f t="array" ref="B19">TEXT(IF(SUM(1*(DAY(C19:I19)=1))&gt;0,I19,""),"mmmm")</f>
        <v/>
      </c>
      <c r="C19" s="3">
        <f t="shared" si="4"/>
        <v>45025</v>
      </c>
      <c r="D19" s="3">
        <f t="shared" si="3"/>
        <v>45026</v>
      </c>
      <c r="E19" s="3">
        <f t="shared" si="3"/>
        <v>45027</v>
      </c>
      <c r="F19" s="3">
        <f t="shared" si="3"/>
        <v>45028</v>
      </c>
      <c r="G19" s="3">
        <f t="shared" si="3"/>
        <v>45029</v>
      </c>
      <c r="H19" s="3">
        <f t="shared" si="3"/>
        <v>45030</v>
      </c>
      <c r="I19" s="3">
        <f t="shared" si="3"/>
        <v>45031</v>
      </c>
      <c r="J19" s="10"/>
      <c r="K19" s="10"/>
      <c r="L19" s="10"/>
      <c r="M19" s="10"/>
      <c r="N19" s="10"/>
      <c r="O19" s="10"/>
      <c r="P19" s="10"/>
      <c r="Q19" s="10"/>
      <c r="R19" s="10"/>
    </row>
    <row r="20" spans="1:18" x14ac:dyDescent="0.25">
      <c r="A20" s="2">
        <f t="shared" si="2"/>
        <v>16</v>
      </c>
      <c r="B20" t="str" cm="1">
        <f t="array" ref="B20">TEXT(IF(SUM(1*(DAY(C20:I20)=1))&gt;0,I20,""),"mmmm")</f>
        <v/>
      </c>
      <c r="C20" s="3">
        <f t="shared" si="4"/>
        <v>45032</v>
      </c>
      <c r="D20" s="3">
        <f t="shared" si="3"/>
        <v>45033</v>
      </c>
      <c r="E20" s="3">
        <f t="shared" si="3"/>
        <v>45034</v>
      </c>
      <c r="F20" s="3">
        <f t="shared" si="3"/>
        <v>45035</v>
      </c>
      <c r="G20" s="3">
        <f t="shared" si="3"/>
        <v>45036</v>
      </c>
      <c r="H20" s="3">
        <f t="shared" si="3"/>
        <v>45037</v>
      </c>
      <c r="I20" s="3">
        <f t="shared" si="3"/>
        <v>45038</v>
      </c>
      <c r="J20" s="10"/>
      <c r="K20" s="10"/>
      <c r="L20" s="10"/>
      <c r="M20" s="10"/>
      <c r="N20" s="10"/>
      <c r="O20" s="10"/>
      <c r="P20" s="10"/>
      <c r="Q20" s="10"/>
      <c r="R20" s="10"/>
    </row>
    <row r="21" spans="1:18" x14ac:dyDescent="0.25">
      <c r="A21" s="2">
        <f t="shared" si="2"/>
        <v>17</v>
      </c>
      <c r="B21" t="str" cm="1">
        <f t="array" ref="B21">TEXT(IF(SUM(1*(DAY(C21:I21)=1))&gt;0,I21,""),"mmmm")</f>
        <v/>
      </c>
      <c r="C21" s="3">
        <f t="shared" si="4"/>
        <v>45039</v>
      </c>
      <c r="D21" s="3">
        <f t="shared" si="4"/>
        <v>45040</v>
      </c>
      <c r="E21" s="3">
        <f t="shared" si="4"/>
        <v>45041</v>
      </c>
      <c r="F21" s="3">
        <f t="shared" si="4"/>
        <v>45042</v>
      </c>
      <c r="G21" s="3">
        <f t="shared" si="4"/>
        <v>45043</v>
      </c>
      <c r="H21" s="3">
        <f t="shared" si="4"/>
        <v>45044</v>
      </c>
      <c r="I21" s="3">
        <f t="shared" si="4"/>
        <v>45045</v>
      </c>
      <c r="J21" s="10"/>
      <c r="K21" s="10"/>
      <c r="L21" s="10"/>
      <c r="M21" s="10"/>
      <c r="N21" s="10"/>
      <c r="O21" s="10"/>
      <c r="P21" s="10"/>
      <c r="Q21" s="10"/>
      <c r="R21" s="10"/>
    </row>
    <row r="22" spans="1:18" x14ac:dyDescent="0.25">
      <c r="A22" s="2">
        <f t="shared" si="2"/>
        <v>18</v>
      </c>
      <c r="B22" t="str" cm="1">
        <f t="array" ref="B22">TEXT(IF(SUM(1*(DAY(C22:I22)=1))&gt;0,I22,""),"mmmm")</f>
        <v>May</v>
      </c>
      <c r="C22" s="3">
        <f t="shared" si="4"/>
        <v>45046</v>
      </c>
      <c r="D22" s="3">
        <f t="shared" si="4"/>
        <v>45047</v>
      </c>
      <c r="E22" s="3">
        <f t="shared" si="4"/>
        <v>45048</v>
      </c>
      <c r="F22" s="3">
        <f t="shared" si="4"/>
        <v>45049</v>
      </c>
      <c r="G22" s="3">
        <f t="shared" si="4"/>
        <v>45050</v>
      </c>
      <c r="H22" s="3">
        <f t="shared" si="4"/>
        <v>45051</v>
      </c>
      <c r="I22" s="3">
        <f t="shared" si="4"/>
        <v>45052</v>
      </c>
      <c r="J22" s="10"/>
      <c r="K22" s="10"/>
      <c r="L22" s="10"/>
      <c r="M22" s="10"/>
      <c r="N22" s="10"/>
      <c r="O22" s="10"/>
      <c r="P22" s="10"/>
      <c r="Q22" s="10"/>
      <c r="R22" s="10"/>
    </row>
    <row r="23" spans="1:18" x14ac:dyDescent="0.25">
      <c r="A23" s="2">
        <f t="shared" si="2"/>
        <v>19</v>
      </c>
      <c r="B23" t="str" cm="1">
        <f t="array" ref="B23">TEXT(IF(SUM(1*(DAY(C23:I23)=1))&gt;0,I23,""),"mmmm")</f>
        <v/>
      </c>
      <c r="C23" s="3">
        <f t="shared" si="4"/>
        <v>45053</v>
      </c>
      <c r="D23" s="3">
        <f t="shared" si="4"/>
        <v>45054</v>
      </c>
      <c r="E23" s="3">
        <f t="shared" si="4"/>
        <v>45055</v>
      </c>
      <c r="F23" s="3">
        <f t="shared" si="4"/>
        <v>45056</v>
      </c>
      <c r="G23" s="3">
        <f t="shared" si="4"/>
        <v>45057</v>
      </c>
      <c r="H23" s="3">
        <f t="shared" si="4"/>
        <v>45058</v>
      </c>
      <c r="I23" s="3">
        <f t="shared" si="4"/>
        <v>45059</v>
      </c>
      <c r="J23" s="10"/>
      <c r="K23" s="10"/>
      <c r="L23" s="10"/>
      <c r="M23" s="10"/>
      <c r="N23" s="10"/>
      <c r="O23" s="10"/>
      <c r="P23" s="10"/>
      <c r="Q23" s="10"/>
      <c r="R23" s="10"/>
    </row>
    <row r="24" spans="1:18" x14ac:dyDescent="0.25">
      <c r="A24" s="2">
        <f t="shared" si="2"/>
        <v>20</v>
      </c>
      <c r="B24" t="str" cm="1">
        <f t="array" ref="B24">TEXT(IF(SUM(1*(DAY(C24:I24)=1))&gt;0,I24,""),"mmmm")</f>
        <v/>
      </c>
      <c r="C24" s="3">
        <f t="shared" si="4"/>
        <v>45060</v>
      </c>
      <c r="D24" s="3">
        <f t="shared" si="4"/>
        <v>45061</v>
      </c>
      <c r="E24" s="3">
        <f t="shared" si="4"/>
        <v>45062</v>
      </c>
      <c r="F24" s="3">
        <f t="shared" si="4"/>
        <v>45063</v>
      </c>
      <c r="G24" s="3">
        <f t="shared" si="4"/>
        <v>45064</v>
      </c>
      <c r="H24" s="3">
        <f t="shared" si="4"/>
        <v>45065</v>
      </c>
      <c r="I24" s="3">
        <f t="shared" si="4"/>
        <v>45066</v>
      </c>
      <c r="J24" s="10"/>
      <c r="K24" s="10"/>
      <c r="L24" s="10"/>
      <c r="M24" s="10"/>
      <c r="N24" s="10"/>
      <c r="O24" s="10"/>
      <c r="P24" s="10"/>
      <c r="Q24" s="10"/>
      <c r="R24" s="10"/>
    </row>
    <row r="25" spans="1:18" x14ac:dyDescent="0.25">
      <c r="A25" s="2">
        <f t="shared" si="2"/>
        <v>21</v>
      </c>
      <c r="B25" t="str" cm="1">
        <f t="array" ref="B25">TEXT(IF(SUM(1*(DAY(C25:I25)=1))&gt;0,I25,""),"mmmm")</f>
        <v/>
      </c>
      <c r="C25" s="3">
        <f t="shared" si="4"/>
        <v>45067</v>
      </c>
      <c r="D25" s="3">
        <f t="shared" si="4"/>
        <v>45068</v>
      </c>
      <c r="E25" s="3">
        <f t="shared" si="4"/>
        <v>45069</v>
      </c>
      <c r="F25" s="3">
        <f t="shared" si="4"/>
        <v>45070</v>
      </c>
      <c r="G25" s="3">
        <f t="shared" si="4"/>
        <v>45071</v>
      </c>
      <c r="H25" s="3">
        <f t="shared" si="4"/>
        <v>45072</v>
      </c>
      <c r="I25" s="3">
        <f t="shared" si="4"/>
        <v>45073</v>
      </c>
      <c r="J25" s="10"/>
      <c r="K25" s="10"/>
      <c r="L25" s="10"/>
      <c r="M25" s="10"/>
      <c r="N25" s="10"/>
      <c r="O25" s="10"/>
      <c r="P25" s="10"/>
      <c r="Q25" s="10"/>
      <c r="R25" s="10"/>
    </row>
    <row r="26" spans="1:18" x14ac:dyDescent="0.25">
      <c r="A26" s="2">
        <f t="shared" si="2"/>
        <v>22</v>
      </c>
      <c r="B26" t="str" cm="1">
        <f t="array" ref="B26">TEXT(IF(SUM(1*(DAY(C26:I26)=1))&gt;0,I26,""),"mmmm")</f>
        <v>June</v>
      </c>
      <c r="C26" s="3">
        <f t="shared" si="4"/>
        <v>45074</v>
      </c>
      <c r="D26" s="3">
        <f t="shared" si="4"/>
        <v>45075</v>
      </c>
      <c r="E26" s="3">
        <f t="shared" si="4"/>
        <v>45076</v>
      </c>
      <c r="F26" s="3">
        <f t="shared" si="4"/>
        <v>45077</v>
      </c>
      <c r="G26" s="3">
        <f t="shared" si="4"/>
        <v>45078</v>
      </c>
      <c r="H26" s="3">
        <f t="shared" si="4"/>
        <v>45079</v>
      </c>
      <c r="I26" s="3">
        <f t="shared" si="4"/>
        <v>45080</v>
      </c>
      <c r="J26" s="10"/>
      <c r="K26" s="10"/>
      <c r="L26" s="10"/>
      <c r="M26" s="10"/>
      <c r="N26" s="10"/>
      <c r="O26" s="10"/>
      <c r="P26" s="10"/>
      <c r="Q26" s="10"/>
      <c r="R26" s="10"/>
    </row>
    <row r="27" spans="1:18" x14ac:dyDescent="0.25">
      <c r="A27" s="2">
        <f t="shared" si="2"/>
        <v>23</v>
      </c>
      <c r="B27" t="str" cm="1">
        <f t="array" ref="B27">TEXT(IF(SUM(1*(DAY(C27:I27)=1))&gt;0,I27,""),"mmmm")</f>
        <v/>
      </c>
      <c r="C27" s="3">
        <f t="shared" si="4"/>
        <v>45081</v>
      </c>
      <c r="D27" s="3">
        <f t="shared" si="4"/>
        <v>45082</v>
      </c>
      <c r="E27" s="3">
        <f t="shared" si="4"/>
        <v>45083</v>
      </c>
      <c r="F27" s="3">
        <f t="shared" si="4"/>
        <v>45084</v>
      </c>
      <c r="G27" s="3">
        <f t="shared" si="4"/>
        <v>45085</v>
      </c>
      <c r="H27" s="3">
        <f t="shared" si="4"/>
        <v>45086</v>
      </c>
      <c r="I27" s="3">
        <f t="shared" si="4"/>
        <v>45087</v>
      </c>
      <c r="J27" s="10"/>
      <c r="K27" s="10"/>
      <c r="L27" s="10"/>
      <c r="M27" s="10"/>
      <c r="N27" s="10"/>
      <c r="O27" s="10"/>
      <c r="P27" s="10"/>
      <c r="Q27" s="10"/>
      <c r="R27" s="10"/>
    </row>
    <row r="28" spans="1:18" x14ac:dyDescent="0.25">
      <c r="A28" s="2">
        <f t="shared" si="2"/>
        <v>24</v>
      </c>
      <c r="B28" t="str" cm="1">
        <f t="array" ref="B28">TEXT(IF(SUM(1*(DAY(C28:I28)=1))&gt;0,I28,""),"mmmm")</f>
        <v/>
      </c>
      <c r="C28" s="3">
        <f t="shared" si="4"/>
        <v>45088</v>
      </c>
      <c r="D28" s="3">
        <f t="shared" si="4"/>
        <v>45089</v>
      </c>
      <c r="E28" s="3">
        <f t="shared" si="4"/>
        <v>45090</v>
      </c>
      <c r="F28" s="3">
        <f t="shared" si="4"/>
        <v>45091</v>
      </c>
      <c r="G28" s="3">
        <f t="shared" si="4"/>
        <v>45092</v>
      </c>
      <c r="H28" s="3">
        <f t="shared" si="4"/>
        <v>45093</v>
      </c>
      <c r="I28" s="3">
        <f t="shared" si="4"/>
        <v>45094</v>
      </c>
      <c r="J28" s="10"/>
      <c r="K28" s="10"/>
      <c r="L28" s="10"/>
      <c r="M28" s="10"/>
      <c r="N28" s="10"/>
      <c r="O28" s="10"/>
      <c r="P28" s="10"/>
      <c r="Q28" s="10"/>
      <c r="R28" s="10"/>
    </row>
    <row r="29" spans="1:18" x14ac:dyDescent="0.25">
      <c r="A29" s="2">
        <f t="shared" si="2"/>
        <v>25</v>
      </c>
      <c r="B29" t="str" cm="1">
        <f t="array" ref="B29">TEXT(IF(SUM(1*(DAY(C29:I29)=1))&gt;0,I29,""),"mmmm")</f>
        <v/>
      </c>
      <c r="C29" s="3">
        <f t="shared" si="4"/>
        <v>45095</v>
      </c>
      <c r="D29" s="3">
        <f t="shared" si="4"/>
        <v>45096</v>
      </c>
      <c r="E29" s="3">
        <f t="shared" si="4"/>
        <v>45097</v>
      </c>
      <c r="F29" s="3">
        <f t="shared" si="4"/>
        <v>45098</v>
      </c>
      <c r="G29" s="3">
        <f t="shared" si="4"/>
        <v>45099</v>
      </c>
      <c r="H29" s="3">
        <f t="shared" si="4"/>
        <v>45100</v>
      </c>
      <c r="I29" s="3">
        <f t="shared" si="4"/>
        <v>45101</v>
      </c>
      <c r="J29" s="10"/>
      <c r="K29" s="10"/>
      <c r="L29" s="10"/>
      <c r="M29" s="10"/>
      <c r="N29" s="10"/>
      <c r="O29" s="10"/>
      <c r="P29" s="10"/>
      <c r="Q29" s="10"/>
      <c r="R29" s="10"/>
    </row>
    <row r="30" spans="1:18" x14ac:dyDescent="0.25">
      <c r="A30" s="2">
        <f t="shared" si="2"/>
        <v>26</v>
      </c>
      <c r="B30" t="str" cm="1">
        <f t="array" ref="B30">TEXT(IF(SUM(1*(DAY(C30:I30)=1))&gt;0,I30,""),"mmmm")</f>
        <v>July</v>
      </c>
      <c r="C30" s="3">
        <f t="shared" si="4"/>
        <v>45102</v>
      </c>
      <c r="D30" s="3">
        <f t="shared" si="4"/>
        <v>45103</v>
      </c>
      <c r="E30" s="3">
        <f t="shared" si="4"/>
        <v>45104</v>
      </c>
      <c r="F30" s="3">
        <f t="shared" si="4"/>
        <v>45105</v>
      </c>
      <c r="G30" s="3">
        <f t="shared" si="4"/>
        <v>45106</v>
      </c>
      <c r="H30" s="3">
        <f t="shared" si="4"/>
        <v>45107</v>
      </c>
      <c r="I30" s="3">
        <f t="shared" si="4"/>
        <v>45108</v>
      </c>
      <c r="J30" s="10"/>
      <c r="K30" s="10"/>
      <c r="L30" s="10"/>
      <c r="M30" s="10"/>
      <c r="N30" s="10"/>
      <c r="O30" s="10"/>
      <c r="P30" s="10"/>
      <c r="Q30" s="10"/>
      <c r="R30" s="10"/>
    </row>
    <row r="31" spans="1:18" x14ac:dyDescent="0.25">
      <c r="A31" s="2">
        <f t="shared" si="2"/>
        <v>27</v>
      </c>
      <c r="B31" t="str" cm="1">
        <f t="array" ref="B31">TEXT(IF(SUM(1*(DAY(C31:I31)=1))&gt;0,I31,""),"mmmm")</f>
        <v/>
      </c>
      <c r="C31" s="3">
        <f t="shared" si="4"/>
        <v>45109</v>
      </c>
      <c r="D31" s="3">
        <f t="shared" si="4"/>
        <v>45110</v>
      </c>
      <c r="E31" s="3">
        <f t="shared" si="4"/>
        <v>45111</v>
      </c>
      <c r="F31" s="3">
        <f t="shared" si="4"/>
        <v>45112</v>
      </c>
      <c r="G31" s="3">
        <f t="shared" si="4"/>
        <v>45113</v>
      </c>
      <c r="H31" s="3">
        <f t="shared" si="4"/>
        <v>45114</v>
      </c>
      <c r="I31" s="3">
        <f t="shared" si="4"/>
        <v>45115</v>
      </c>
      <c r="J31" s="10"/>
      <c r="K31" s="10"/>
      <c r="L31" s="10"/>
      <c r="M31" s="10"/>
      <c r="N31" s="10"/>
      <c r="O31" s="10"/>
      <c r="P31" s="10"/>
      <c r="Q31" s="10"/>
      <c r="R31" s="10"/>
    </row>
    <row r="32" spans="1:18" x14ac:dyDescent="0.25">
      <c r="A32" s="2">
        <f t="shared" si="2"/>
        <v>28</v>
      </c>
      <c r="B32" t="str" cm="1">
        <f t="array" ref="B32">TEXT(IF(SUM(1*(DAY(C32:I32)=1))&gt;0,I32,""),"mmmm")</f>
        <v/>
      </c>
      <c r="C32" s="3">
        <f t="shared" si="4"/>
        <v>45116</v>
      </c>
      <c r="D32" s="3">
        <f t="shared" si="4"/>
        <v>45117</v>
      </c>
      <c r="E32" s="3">
        <f t="shared" si="4"/>
        <v>45118</v>
      </c>
      <c r="F32" s="3">
        <f t="shared" si="4"/>
        <v>45119</v>
      </c>
      <c r="G32" s="3">
        <f t="shared" si="4"/>
        <v>45120</v>
      </c>
      <c r="H32" s="3">
        <f t="shared" si="4"/>
        <v>45121</v>
      </c>
      <c r="I32" s="3">
        <f t="shared" si="4"/>
        <v>45122</v>
      </c>
      <c r="J32" s="10"/>
      <c r="K32" s="10"/>
      <c r="L32" s="10"/>
      <c r="M32" s="10"/>
      <c r="N32" s="10"/>
      <c r="O32" s="10"/>
      <c r="P32" s="10"/>
      <c r="Q32" s="10"/>
      <c r="R32" s="10"/>
    </row>
    <row r="33" spans="1:18" x14ac:dyDescent="0.25">
      <c r="A33" s="2">
        <f t="shared" si="2"/>
        <v>29</v>
      </c>
      <c r="B33" t="str" cm="1">
        <f t="array" ref="B33">TEXT(IF(SUM(1*(DAY(C33:I33)=1))&gt;0,I33,""),"mmmm")</f>
        <v/>
      </c>
      <c r="C33" s="3">
        <f t="shared" si="4"/>
        <v>45123</v>
      </c>
      <c r="D33" s="3">
        <f t="shared" si="4"/>
        <v>45124</v>
      </c>
      <c r="E33" s="3">
        <f t="shared" si="4"/>
        <v>45125</v>
      </c>
      <c r="F33" s="3">
        <f t="shared" si="4"/>
        <v>45126</v>
      </c>
      <c r="G33" s="3">
        <f t="shared" si="4"/>
        <v>45127</v>
      </c>
      <c r="H33" s="3">
        <f t="shared" si="4"/>
        <v>45128</v>
      </c>
      <c r="I33" s="3">
        <f t="shared" si="4"/>
        <v>45129</v>
      </c>
      <c r="J33" s="10"/>
      <c r="K33" s="10"/>
      <c r="L33" s="10"/>
      <c r="M33" s="10"/>
      <c r="N33" s="10"/>
      <c r="O33" s="10"/>
      <c r="P33" s="10"/>
      <c r="Q33" s="10"/>
      <c r="R33" s="10"/>
    </row>
    <row r="34" spans="1:18" x14ac:dyDescent="0.25">
      <c r="A34" s="2">
        <f t="shared" si="2"/>
        <v>30</v>
      </c>
      <c r="B34" t="str" cm="1">
        <f t="array" ref="B34">TEXT(IF(SUM(1*(DAY(C34:I34)=1))&gt;0,I34,""),"mmmm")</f>
        <v/>
      </c>
      <c r="C34" s="3">
        <f t="shared" ref="C34:I49" si="5">C33+7</f>
        <v>45130</v>
      </c>
      <c r="D34" s="3">
        <f t="shared" si="5"/>
        <v>45131</v>
      </c>
      <c r="E34" s="3">
        <f t="shared" si="5"/>
        <v>45132</v>
      </c>
      <c r="F34" s="3">
        <f t="shared" si="5"/>
        <v>45133</v>
      </c>
      <c r="G34" s="3">
        <f t="shared" si="5"/>
        <v>45134</v>
      </c>
      <c r="H34" s="3">
        <f t="shared" si="5"/>
        <v>45135</v>
      </c>
      <c r="I34" s="3">
        <f t="shared" si="5"/>
        <v>45136</v>
      </c>
      <c r="J34" s="10"/>
      <c r="K34" s="10"/>
      <c r="L34" s="10"/>
      <c r="M34" s="10"/>
      <c r="N34" s="10"/>
      <c r="O34" s="10"/>
      <c r="P34" s="10"/>
      <c r="Q34" s="10"/>
      <c r="R34" s="10"/>
    </row>
    <row r="35" spans="1:18" x14ac:dyDescent="0.25">
      <c r="A35" s="2">
        <f t="shared" si="2"/>
        <v>31</v>
      </c>
      <c r="B35" t="str" cm="1">
        <f t="array" ref="B35">TEXT(IF(SUM(1*(DAY(C35:I35)=1))&gt;0,I35,""),"mmmm")</f>
        <v>August</v>
      </c>
      <c r="C35" s="3">
        <f t="shared" si="5"/>
        <v>45137</v>
      </c>
      <c r="D35" s="3">
        <f t="shared" si="5"/>
        <v>45138</v>
      </c>
      <c r="E35" s="3">
        <f t="shared" si="5"/>
        <v>45139</v>
      </c>
      <c r="F35" s="3">
        <f t="shared" si="5"/>
        <v>45140</v>
      </c>
      <c r="G35" s="3">
        <f t="shared" si="5"/>
        <v>45141</v>
      </c>
      <c r="H35" s="3">
        <f t="shared" si="5"/>
        <v>45142</v>
      </c>
      <c r="I35" s="3">
        <f t="shared" si="5"/>
        <v>45143</v>
      </c>
      <c r="J35" s="10"/>
      <c r="K35" s="10"/>
      <c r="L35" s="10"/>
      <c r="M35" s="10"/>
      <c r="N35" s="10"/>
      <c r="O35" s="10"/>
      <c r="P35" s="10"/>
      <c r="Q35" s="10"/>
      <c r="R35" s="10"/>
    </row>
    <row r="36" spans="1:18" x14ac:dyDescent="0.25">
      <c r="A36" s="2">
        <f t="shared" si="2"/>
        <v>32</v>
      </c>
      <c r="B36" t="str" cm="1">
        <f t="array" ref="B36">TEXT(IF(SUM(1*(DAY(C36:I36)=1))&gt;0,I36,""),"mmmm")</f>
        <v/>
      </c>
      <c r="C36" s="3">
        <f t="shared" si="5"/>
        <v>45144</v>
      </c>
      <c r="D36" s="3">
        <f t="shared" si="5"/>
        <v>45145</v>
      </c>
      <c r="E36" s="3">
        <f t="shared" si="5"/>
        <v>45146</v>
      </c>
      <c r="F36" s="3">
        <f t="shared" si="5"/>
        <v>45147</v>
      </c>
      <c r="G36" s="3">
        <f t="shared" si="5"/>
        <v>45148</v>
      </c>
      <c r="H36" s="3">
        <f t="shared" si="5"/>
        <v>45149</v>
      </c>
      <c r="I36" s="3">
        <f t="shared" si="5"/>
        <v>45150</v>
      </c>
      <c r="J36" s="10"/>
      <c r="K36" s="10"/>
      <c r="L36" s="10"/>
      <c r="M36" s="10"/>
      <c r="N36" s="10"/>
      <c r="O36" s="10"/>
      <c r="P36" s="10"/>
      <c r="Q36" s="10"/>
      <c r="R36" s="10"/>
    </row>
    <row r="37" spans="1:18" x14ac:dyDescent="0.25">
      <c r="A37" s="2">
        <f t="shared" si="2"/>
        <v>33</v>
      </c>
      <c r="B37" t="str" cm="1">
        <f t="array" ref="B37">TEXT(IF(SUM(1*(DAY(C37:I37)=1))&gt;0,I37,""),"mmmm")</f>
        <v/>
      </c>
      <c r="C37" s="3">
        <f t="shared" si="5"/>
        <v>45151</v>
      </c>
      <c r="D37" s="3">
        <f t="shared" si="5"/>
        <v>45152</v>
      </c>
      <c r="E37" s="3">
        <f t="shared" si="5"/>
        <v>45153</v>
      </c>
      <c r="F37" s="3">
        <f t="shared" si="5"/>
        <v>45154</v>
      </c>
      <c r="G37" s="3">
        <f t="shared" si="5"/>
        <v>45155</v>
      </c>
      <c r="H37" s="3">
        <f t="shared" si="5"/>
        <v>45156</v>
      </c>
      <c r="I37" s="3">
        <f t="shared" si="5"/>
        <v>45157</v>
      </c>
      <c r="J37" s="10"/>
      <c r="K37" s="10"/>
      <c r="L37" s="10"/>
      <c r="M37" s="10"/>
      <c r="N37" s="10"/>
      <c r="O37" s="10"/>
      <c r="P37" s="10"/>
      <c r="Q37" s="10"/>
      <c r="R37" s="10"/>
    </row>
    <row r="38" spans="1:18" x14ac:dyDescent="0.25">
      <c r="A38" s="2">
        <f t="shared" si="2"/>
        <v>34</v>
      </c>
      <c r="B38" t="str" cm="1">
        <f t="array" ref="B38">TEXT(IF(SUM(1*(DAY(C38:I38)=1))&gt;0,I38,""),"mmmm")</f>
        <v/>
      </c>
      <c r="C38" s="3">
        <f t="shared" si="5"/>
        <v>45158</v>
      </c>
      <c r="D38" s="3">
        <f t="shared" si="5"/>
        <v>45159</v>
      </c>
      <c r="E38" s="3">
        <f t="shared" si="5"/>
        <v>45160</v>
      </c>
      <c r="F38" s="3">
        <f t="shared" si="5"/>
        <v>45161</v>
      </c>
      <c r="G38" s="3">
        <f t="shared" si="5"/>
        <v>45162</v>
      </c>
      <c r="H38" s="3">
        <f t="shared" si="5"/>
        <v>45163</v>
      </c>
      <c r="I38" s="3">
        <f t="shared" si="5"/>
        <v>45164</v>
      </c>
      <c r="J38" s="10"/>
      <c r="K38" s="10"/>
      <c r="L38" s="10"/>
      <c r="M38" s="10"/>
      <c r="N38" s="10"/>
      <c r="O38" s="10"/>
      <c r="P38" s="10"/>
      <c r="Q38" s="10"/>
      <c r="R38" s="10"/>
    </row>
    <row r="39" spans="1:18" x14ac:dyDescent="0.25">
      <c r="A39" s="2">
        <f t="shared" si="2"/>
        <v>35</v>
      </c>
      <c r="B39" t="str" cm="1">
        <f t="array" ref="B39">TEXT(IF(SUM(1*(DAY(C39:I39)=1))&gt;0,I39,""),"mmmm")</f>
        <v>September</v>
      </c>
      <c r="C39" s="3">
        <f t="shared" si="5"/>
        <v>45165</v>
      </c>
      <c r="D39" s="3">
        <f t="shared" si="5"/>
        <v>45166</v>
      </c>
      <c r="E39" s="3">
        <f t="shared" si="5"/>
        <v>45167</v>
      </c>
      <c r="F39" s="3">
        <f t="shared" si="5"/>
        <v>45168</v>
      </c>
      <c r="G39" s="3">
        <f t="shared" si="5"/>
        <v>45169</v>
      </c>
      <c r="H39" s="3">
        <f t="shared" si="5"/>
        <v>45170</v>
      </c>
      <c r="I39" s="3">
        <f t="shared" si="5"/>
        <v>45171</v>
      </c>
      <c r="J39" s="10"/>
      <c r="K39" s="10"/>
      <c r="L39" s="10"/>
      <c r="M39" s="10"/>
      <c r="N39" s="10"/>
      <c r="O39" s="10"/>
      <c r="P39" s="10"/>
      <c r="Q39" s="10"/>
      <c r="R39" s="10"/>
    </row>
    <row r="40" spans="1:18" x14ac:dyDescent="0.25">
      <c r="A40" s="2">
        <f t="shared" si="2"/>
        <v>36</v>
      </c>
      <c r="B40" t="str" cm="1">
        <f t="array" ref="B40">TEXT(IF(SUM(1*(DAY(C40:I40)=1))&gt;0,I40,""),"mmmm")</f>
        <v/>
      </c>
      <c r="C40" s="3">
        <f t="shared" si="5"/>
        <v>45172</v>
      </c>
      <c r="D40" s="3">
        <f t="shared" si="5"/>
        <v>45173</v>
      </c>
      <c r="E40" s="3">
        <f t="shared" si="5"/>
        <v>45174</v>
      </c>
      <c r="F40" s="3">
        <f t="shared" si="5"/>
        <v>45175</v>
      </c>
      <c r="G40" s="3">
        <f t="shared" si="5"/>
        <v>45176</v>
      </c>
      <c r="H40" s="3">
        <f t="shared" si="5"/>
        <v>45177</v>
      </c>
      <c r="I40" s="3">
        <f t="shared" si="5"/>
        <v>45178</v>
      </c>
      <c r="J40" s="10"/>
      <c r="K40" s="10"/>
      <c r="L40" s="10"/>
      <c r="M40" s="10"/>
      <c r="N40" s="10"/>
      <c r="O40" s="10"/>
      <c r="P40" s="10"/>
      <c r="Q40" s="10"/>
      <c r="R40" s="10"/>
    </row>
    <row r="41" spans="1:18" x14ac:dyDescent="0.25">
      <c r="A41" s="2">
        <f t="shared" si="2"/>
        <v>37</v>
      </c>
      <c r="B41" t="str" cm="1">
        <f t="array" ref="B41">TEXT(IF(SUM(1*(DAY(C41:I41)=1))&gt;0,I41,""),"mmmm")</f>
        <v/>
      </c>
      <c r="C41" s="3">
        <f t="shared" si="5"/>
        <v>45179</v>
      </c>
      <c r="D41" s="3">
        <f t="shared" si="5"/>
        <v>45180</v>
      </c>
      <c r="E41" s="3">
        <f t="shared" si="5"/>
        <v>45181</v>
      </c>
      <c r="F41" s="3">
        <f t="shared" si="5"/>
        <v>45182</v>
      </c>
      <c r="G41" s="3">
        <f t="shared" si="5"/>
        <v>45183</v>
      </c>
      <c r="H41" s="3">
        <f t="shared" si="5"/>
        <v>45184</v>
      </c>
      <c r="I41" s="3">
        <f t="shared" si="5"/>
        <v>45185</v>
      </c>
      <c r="J41" s="10"/>
      <c r="K41" s="10"/>
      <c r="L41" s="10"/>
      <c r="M41" s="10"/>
      <c r="N41" s="10"/>
      <c r="O41" s="10"/>
      <c r="P41" s="10"/>
      <c r="Q41" s="10"/>
      <c r="R41" s="10"/>
    </row>
    <row r="42" spans="1:18" x14ac:dyDescent="0.25">
      <c r="A42" s="2">
        <f t="shared" si="2"/>
        <v>38</v>
      </c>
      <c r="B42" t="str" cm="1">
        <f t="array" ref="B42">TEXT(IF(SUM(1*(DAY(C42:I42)=1))&gt;0,I42,""),"mmmm")</f>
        <v/>
      </c>
      <c r="C42" s="3">
        <f t="shared" si="5"/>
        <v>45186</v>
      </c>
      <c r="D42" s="3">
        <f t="shared" si="5"/>
        <v>45187</v>
      </c>
      <c r="E42" s="3">
        <f t="shared" si="5"/>
        <v>45188</v>
      </c>
      <c r="F42" s="3">
        <f t="shared" si="5"/>
        <v>45189</v>
      </c>
      <c r="G42" s="3">
        <f t="shared" si="5"/>
        <v>45190</v>
      </c>
      <c r="H42" s="3">
        <f t="shared" si="5"/>
        <v>45191</v>
      </c>
      <c r="I42" s="3">
        <f t="shared" si="5"/>
        <v>45192</v>
      </c>
      <c r="J42" s="10"/>
      <c r="K42" s="10"/>
      <c r="L42" s="10"/>
      <c r="M42" s="10"/>
      <c r="N42" s="10"/>
      <c r="O42" s="10"/>
      <c r="P42" s="10"/>
      <c r="Q42" s="10"/>
      <c r="R42" s="10"/>
    </row>
    <row r="43" spans="1:18" x14ac:dyDescent="0.25">
      <c r="A43" s="2">
        <f t="shared" si="2"/>
        <v>39</v>
      </c>
      <c r="B43" t="str" cm="1">
        <f t="array" ref="B43">TEXT(IF(SUM(1*(DAY(C43:I43)=1))&gt;0,I43,""),"mmmm")</f>
        <v/>
      </c>
      <c r="C43" s="3">
        <f t="shared" si="5"/>
        <v>45193</v>
      </c>
      <c r="D43" s="3">
        <f t="shared" si="5"/>
        <v>45194</v>
      </c>
      <c r="E43" s="3">
        <f t="shared" si="5"/>
        <v>45195</v>
      </c>
      <c r="F43" s="3">
        <f t="shared" si="5"/>
        <v>45196</v>
      </c>
      <c r="G43" s="3">
        <f t="shared" si="5"/>
        <v>45197</v>
      </c>
      <c r="H43" s="3">
        <f t="shared" si="5"/>
        <v>45198</v>
      </c>
      <c r="I43" s="3">
        <f t="shared" si="5"/>
        <v>45199</v>
      </c>
      <c r="J43" s="10"/>
      <c r="K43" s="10"/>
      <c r="L43" s="10"/>
      <c r="M43" s="10"/>
      <c r="N43" s="10"/>
      <c r="O43" s="10"/>
      <c r="P43" s="10"/>
      <c r="Q43" s="10"/>
      <c r="R43" s="10"/>
    </row>
    <row r="44" spans="1:18" x14ac:dyDescent="0.25">
      <c r="A44" s="2">
        <f t="shared" si="2"/>
        <v>40</v>
      </c>
      <c r="B44" t="str" cm="1">
        <f t="array" ref="B44">TEXT(IF(SUM(1*(DAY(C44:I44)=1))&gt;0,I44,""),"mmmm")</f>
        <v>October</v>
      </c>
      <c r="C44" s="3">
        <f t="shared" si="5"/>
        <v>45200</v>
      </c>
      <c r="D44" s="3">
        <f t="shared" si="5"/>
        <v>45201</v>
      </c>
      <c r="E44" s="3">
        <f t="shared" si="5"/>
        <v>45202</v>
      </c>
      <c r="F44" s="3">
        <f t="shared" si="5"/>
        <v>45203</v>
      </c>
      <c r="G44" s="3">
        <f t="shared" si="5"/>
        <v>45204</v>
      </c>
      <c r="H44" s="3">
        <f t="shared" si="5"/>
        <v>45205</v>
      </c>
      <c r="I44" s="3">
        <f t="shared" si="5"/>
        <v>45206</v>
      </c>
      <c r="J44" s="10"/>
      <c r="K44" s="10"/>
      <c r="L44" s="10"/>
      <c r="M44" s="10"/>
      <c r="N44" s="10"/>
      <c r="O44" s="10"/>
      <c r="P44" s="10"/>
      <c r="Q44" s="10"/>
      <c r="R44" s="10"/>
    </row>
    <row r="45" spans="1:18" x14ac:dyDescent="0.25">
      <c r="A45" s="2">
        <f t="shared" si="2"/>
        <v>41</v>
      </c>
      <c r="B45" t="str" cm="1">
        <f t="array" ref="B45">TEXT(IF(SUM(1*(DAY(C45:I45)=1))&gt;0,I45,""),"mmmm")</f>
        <v/>
      </c>
      <c r="C45" s="3">
        <f t="shared" si="5"/>
        <v>45207</v>
      </c>
      <c r="D45" s="3">
        <f t="shared" si="5"/>
        <v>45208</v>
      </c>
      <c r="E45" s="3">
        <f t="shared" si="5"/>
        <v>45209</v>
      </c>
      <c r="F45" s="3">
        <f t="shared" si="5"/>
        <v>45210</v>
      </c>
      <c r="G45" s="3">
        <f t="shared" si="5"/>
        <v>45211</v>
      </c>
      <c r="H45" s="3">
        <f t="shared" si="5"/>
        <v>45212</v>
      </c>
      <c r="I45" s="3">
        <f t="shared" si="5"/>
        <v>45213</v>
      </c>
      <c r="J45" s="10"/>
      <c r="K45" s="10"/>
      <c r="L45" s="10"/>
      <c r="M45" s="10"/>
      <c r="N45" s="10"/>
      <c r="O45" s="10"/>
      <c r="P45" s="10"/>
      <c r="Q45" s="10"/>
      <c r="R45" s="10"/>
    </row>
    <row r="46" spans="1:18" x14ac:dyDescent="0.25">
      <c r="A46" s="2">
        <f t="shared" si="2"/>
        <v>42</v>
      </c>
      <c r="B46" t="str" cm="1">
        <f t="array" ref="B46">TEXT(IF(SUM(1*(DAY(C46:I46)=1))&gt;0,I46,""),"mmmm")</f>
        <v/>
      </c>
      <c r="C46" s="3">
        <f t="shared" si="5"/>
        <v>45214</v>
      </c>
      <c r="D46" s="3">
        <f t="shared" si="5"/>
        <v>45215</v>
      </c>
      <c r="E46" s="3">
        <f t="shared" si="5"/>
        <v>45216</v>
      </c>
      <c r="F46" s="3">
        <f t="shared" si="5"/>
        <v>45217</v>
      </c>
      <c r="G46" s="3">
        <f t="shared" si="5"/>
        <v>45218</v>
      </c>
      <c r="H46" s="3">
        <f t="shared" si="5"/>
        <v>45219</v>
      </c>
      <c r="I46" s="3">
        <f t="shared" si="5"/>
        <v>45220</v>
      </c>
      <c r="J46" s="10"/>
      <c r="K46" s="10"/>
      <c r="L46" s="10"/>
      <c r="M46" s="10"/>
      <c r="N46" s="10"/>
      <c r="O46" s="10"/>
      <c r="P46" s="10"/>
      <c r="Q46" s="10"/>
      <c r="R46" s="10"/>
    </row>
    <row r="47" spans="1:18" x14ac:dyDescent="0.25">
      <c r="A47" s="2">
        <f t="shared" si="2"/>
        <v>43</v>
      </c>
      <c r="B47" t="str" cm="1">
        <f t="array" ref="B47">TEXT(IF(SUM(1*(DAY(C47:I47)=1))&gt;0,I47,""),"mmmm")</f>
        <v/>
      </c>
      <c r="C47" s="3">
        <f t="shared" si="5"/>
        <v>45221</v>
      </c>
      <c r="D47" s="3">
        <f t="shared" si="5"/>
        <v>45222</v>
      </c>
      <c r="E47" s="3">
        <f t="shared" si="5"/>
        <v>45223</v>
      </c>
      <c r="F47" s="3">
        <f t="shared" si="5"/>
        <v>45224</v>
      </c>
      <c r="G47" s="3">
        <f t="shared" si="5"/>
        <v>45225</v>
      </c>
      <c r="H47" s="3">
        <f t="shared" si="5"/>
        <v>45226</v>
      </c>
      <c r="I47" s="3">
        <f t="shared" si="5"/>
        <v>45227</v>
      </c>
      <c r="J47" s="10"/>
      <c r="K47" s="10"/>
      <c r="L47" s="10"/>
      <c r="M47" s="10"/>
      <c r="N47" s="10"/>
      <c r="O47" s="10"/>
      <c r="P47" s="10"/>
      <c r="Q47" s="10"/>
      <c r="R47" s="10"/>
    </row>
    <row r="48" spans="1:18" x14ac:dyDescent="0.25">
      <c r="A48" s="2">
        <f t="shared" si="2"/>
        <v>44</v>
      </c>
      <c r="B48" t="str" cm="1">
        <f t="array" ref="B48">TEXT(IF(SUM(1*(DAY(C48:I48)=1))&gt;0,I48,""),"mmmm")</f>
        <v>November</v>
      </c>
      <c r="C48" s="3">
        <f t="shared" si="5"/>
        <v>45228</v>
      </c>
      <c r="D48" s="3">
        <f t="shared" si="5"/>
        <v>45229</v>
      </c>
      <c r="E48" s="3">
        <f t="shared" si="5"/>
        <v>45230</v>
      </c>
      <c r="F48" s="3">
        <f t="shared" si="5"/>
        <v>45231</v>
      </c>
      <c r="G48" s="3">
        <f t="shared" si="5"/>
        <v>45232</v>
      </c>
      <c r="H48" s="3">
        <f t="shared" si="5"/>
        <v>45233</v>
      </c>
      <c r="I48" s="3">
        <f t="shared" si="5"/>
        <v>45234</v>
      </c>
      <c r="J48" s="10"/>
      <c r="K48" s="10"/>
      <c r="L48" s="10"/>
      <c r="M48" s="10"/>
      <c r="N48" s="10"/>
      <c r="O48" s="10"/>
      <c r="P48" s="10"/>
      <c r="Q48" s="10"/>
      <c r="R48" s="10"/>
    </row>
    <row r="49" spans="1:18" x14ac:dyDescent="0.25">
      <c r="A49" s="2">
        <f t="shared" si="2"/>
        <v>45</v>
      </c>
      <c r="B49" t="str" cm="1">
        <f t="array" ref="B49">TEXT(IF(SUM(1*(DAY(C49:I49)=1))&gt;0,I49,""),"mmmm")</f>
        <v/>
      </c>
      <c r="C49" s="3">
        <f t="shared" si="5"/>
        <v>45235</v>
      </c>
      <c r="D49" s="3">
        <f t="shared" si="5"/>
        <v>45236</v>
      </c>
      <c r="E49" s="3">
        <f t="shared" si="5"/>
        <v>45237</v>
      </c>
      <c r="F49" s="3">
        <f t="shared" si="5"/>
        <v>45238</v>
      </c>
      <c r="G49" s="3">
        <f t="shared" si="5"/>
        <v>45239</v>
      </c>
      <c r="H49" s="3">
        <f t="shared" si="5"/>
        <v>45240</v>
      </c>
      <c r="I49" s="3">
        <f t="shared" si="5"/>
        <v>45241</v>
      </c>
      <c r="J49" s="10"/>
      <c r="K49" s="10"/>
      <c r="L49" s="10"/>
      <c r="M49" s="10"/>
      <c r="N49" s="10"/>
      <c r="O49" s="10"/>
      <c r="P49" s="10"/>
      <c r="Q49" s="10"/>
      <c r="R49" s="10"/>
    </row>
    <row r="50" spans="1:18" x14ac:dyDescent="0.25">
      <c r="A50" s="2">
        <f t="shared" si="2"/>
        <v>46</v>
      </c>
      <c r="B50" t="str" cm="1">
        <f t="array" ref="B50">TEXT(IF(SUM(1*(DAY(C50:I50)=1))&gt;0,I50,""),"mmmm")</f>
        <v/>
      </c>
      <c r="C50" s="3">
        <f t="shared" ref="C50:I57" si="6">C49+7</f>
        <v>45242</v>
      </c>
      <c r="D50" s="3">
        <f t="shared" si="6"/>
        <v>45243</v>
      </c>
      <c r="E50" s="3">
        <f t="shared" si="6"/>
        <v>45244</v>
      </c>
      <c r="F50" s="3">
        <f t="shared" si="6"/>
        <v>45245</v>
      </c>
      <c r="G50" s="3">
        <f t="shared" si="6"/>
        <v>45246</v>
      </c>
      <c r="H50" s="3">
        <f t="shared" si="6"/>
        <v>45247</v>
      </c>
      <c r="I50" s="3">
        <f t="shared" si="6"/>
        <v>45248</v>
      </c>
      <c r="J50" s="10"/>
      <c r="K50" s="10"/>
      <c r="L50" s="10"/>
      <c r="M50" s="10"/>
      <c r="N50" s="10"/>
      <c r="O50" s="10"/>
      <c r="P50" s="10"/>
      <c r="Q50" s="10"/>
      <c r="R50" s="10"/>
    </row>
    <row r="51" spans="1:18" x14ac:dyDescent="0.25">
      <c r="A51" s="2">
        <f t="shared" si="2"/>
        <v>47</v>
      </c>
      <c r="B51" t="str" cm="1">
        <f t="array" ref="B51">TEXT(IF(SUM(1*(DAY(C51:I51)=1))&gt;0,I51,""),"mmmm")</f>
        <v/>
      </c>
      <c r="C51" s="3">
        <f t="shared" si="6"/>
        <v>45249</v>
      </c>
      <c r="D51" s="3">
        <f t="shared" si="6"/>
        <v>45250</v>
      </c>
      <c r="E51" s="3">
        <f t="shared" si="6"/>
        <v>45251</v>
      </c>
      <c r="F51" s="3">
        <f t="shared" si="6"/>
        <v>45252</v>
      </c>
      <c r="G51" s="3">
        <f t="shared" si="6"/>
        <v>45253</v>
      </c>
      <c r="H51" s="3">
        <f t="shared" si="6"/>
        <v>45254</v>
      </c>
      <c r="I51" s="3">
        <f t="shared" si="6"/>
        <v>45255</v>
      </c>
      <c r="J51" s="10"/>
      <c r="K51" s="10"/>
      <c r="L51" s="10"/>
      <c r="M51" s="10"/>
      <c r="N51" s="10"/>
      <c r="O51" s="10"/>
      <c r="P51" s="10"/>
      <c r="Q51" s="10"/>
      <c r="R51" s="10"/>
    </row>
    <row r="52" spans="1:18" x14ac:dyDescent="0.25">
      <c r="A52" s="2">
        <f t="shared" si="2"/>
        <v>48</v>
      </c>
      <c r="B52" t="str" cm="1">
        <f t="array" ref="B52">TEXT(IF(SUM(1*(DAY(C52:I52)=1))&gt;0,I52,""),"mmmm")</f>
        <v>December</v>
      </c>
      <c r="C52" s="3">
        <f t="shared" si="6"/>
        <v>45256</v>
      </c>
      <c r="D52" s="3">
        <f t="shared" si="6"/>
        <v>45257</v>
      </c>
      <c r="E52" s="3">
        <f t="shared" si="6"/>
        <v>45258</v>
      </c>
      <c r="F52" s="3">
        <f t="shared" si="6"/>
        <v>45259</v>
      </c>
      <c r="G52" s="3">
        <f t="shared" si="6"/>
        <v>45260</v>
      </c>
      <c r="H52" s="3">
        <f t="shared" si="6"/>
        <v>45261</v>
      </c>
      <c r="I52" s="3">
        <f t="shared" si="6"/>
        <v>45262</v>
      </c>
      <c r="J52" s="10"/>
      <c r="K52" s="10"/>
      <c r="L52" s="10"/>
      <c r="M52" s="10"/>
      <c r="N52" s="10"/>
      <c r="O52" s="10"/>
      <c r="P52" s="10"/>
      <c r="Q52" s="10"/>
      <c r="R52" s="10"/>
    </row>
    <row r="53" spans="1:18" x14ac:dyDescent="0.25">
      <c r="A53" s="2">
        <f t="shared" si="2"/>
        <v>49</v>
      </c>
      <c r="B53" t="str" cm="1">
        <f t="array" ref="B53">TEXT(IF(SUM(1*(DAY(C53:I53)=1))&gt;0,I53,""),"mmmm")</f>
        <v/>
      </c>
      <c r="C53" s="3">
        <f t="shared" si="6"/>
        <v>45263</v>
      </c>
      <c r="D53" s="3">
        <f t="shared" si="6"/>
        <v>45264</v>
      </c>
      <c r="E53" s="3">
        <f t="shared" si="6"/>
        <v>45265</v>
      </c>
      <c r="F53" s="3">
        <f t="shared" si="6"/>
        <v>45266</v>
      </c>
      <c r="G53" s="3">
        <f t="shared" si="6"/>
        <v>45267</v>
      </c>
      <c r="H53" s="3">
        <f t="shared" si="6"/>
        <v>45268</v>
      </c>
      <c r="I53" s="3">
        <f t="shared" si="6"/>
        <v>45269</v>
      </c>
      <c r="J53" s="10"/>
      <c r="K53" s="10"/>
      <c r="L53" s="10"/>
      <c r="M53" s="10"/>
      <c r="N53" s="10"/>
      <c r="O53" s="10"/>
      <c r="P53" s="10"/>
      <c r="Q53" s="10"/>
      <c r="R53" s="10"/>
    </row>
    <row r="54" spans="1:18" x14ac:dyDescent="0.25">
      <c r="A54" s="2">
        <f t="shared" si="2"/>
        <v>50</v>
      </c>
      <c r="B54" t="str" cm="1">
        <f t="array" ref="B54">TEXT(IF(SUM(1*(DAY(C54:I54)=1))&gt;0,I54,""),"mmmm")</f>
        <v/>
      </c>
      <c r="C54" s="3">
        <f t="shared" si="6"/>
        <v>45270</v>
      </c>
      <c r="D54" s="3">
        <f t="shared" si="6"/>
        <v>45271</v>
      </c>
      <c r="E54" s="3">
        <f t="shared" si="6"/>
        <v>45272</v>
      </c>
      <c r="F54" s="3">
        <f t="shared" si="6"/>
        <v>45273</v>
      </c>
      <c r="G54" s="3">
        <f t="shared" si="6"/>
        <v>45274</v>
      </c>
      <c r="H54" s="3">
        <f t="shared" si="6"/>
        <v>45275</v>
      </c>
      <c r="I54" s="3">
        <f t="shared" si="6"/>
        <v>45276</v>
      </c>
      <c r="J54" s="10"/>
      <c r="K54" s="10"/>
      <c r="L54" s="10"/>
      <c r="M54" s="10"/>
      <c r="N54" s="10"/>
      <c r="O54" s="10"/>
      <c r="P54" s="10"/>
      <c r="Q54" s="10"/>
      <c r="R54" s="10"/>
    </row>
    <row r="55" spans="1:18" x14ac:dyDescent="0.25">
      <c r="A55" s="2">
        <f t="shared" si="2"/>
        <v>51</v>
      </c>
      <c r="B55" t="str" cm="1">
        <f t="array" ref="B55">TEXT(IF(SUM(1*(DAY(C55:I55)=1))&gt;0,I55,""),"mmmm")</f>
        <v/>
      </c>
      <c r="C55" s="3">
        <f t="shared" si="6"/>
        <v>45277</v>
      </c>
      <c r="D55" s="3">
        <f t="shared" si="6"/>
        <v>45278</v>
      </c>
      <c r="E55" s="3">
        <f t="shared" si="6"/>
        <v>45279</v>
      </c>
      <c r="F55" s="3">
        <f t="shared" si="6"/>
        <v>45280</v>
      </c>
      <c r="G55" s="3">
        <f t="shared" si="6"/>
        <v>45281</v>
      </c>
      <c r="H55" s="3">
        <f t="shared" si="6"/>
        <v>45282</v>
      </c>
      <c r="I55" s="3">
        <f t="shared" si="6"/>
        <v>45283</v>
      </c>
      <c r="J55" s="10"/>
      <c r="K55" s="10"/>
      <c r="L55" s="10"/>
      <c r="M55" s="10"/>
      <c r="N55" s="10"/>
      <c r="O55" s="10"/>
      <c r="P55" s="10"/>
      <c r="Q55" s="10"/>
      <c r="R55" s="10"/>
    </row>
    <row r="56" spans="1:18" x14ac:dyDescent="0.25">
      <c r="A56" s="2">
        <f t="shared" si="2"/>
        <v>52</v>
      </c>
      <c r="B56" t="str" cm="1">
        <f t="array" ref="B56">TEXT(IF(SUM(1*(DAY(C56:I56)=1))&gt;0,I56,""),"mmmm")</f>
        <v/>
      </c>
      <c r="C56" s="3">
        <f t="shared" si="6"/>
        <v>45284</v>
      </c>
      <c r="D56" s="3">
        <f t="shared" si="6"/>
        <v>45285</v>
      </c>
      <c r="E56" s="3">
        <f t="shared" si="6"/>
        <v>45286</v>
      </c>
      <c r="F56" s="3">
        <f t="shared" si="6"/>
        <v>45287</v>
      </c>
      <c r="G56" s="3">
        <f t="shared" si="6"/>
        <v>45288</v>
      </c>
      <c r="H56" s="3">
        <f t="shared" si="6"/>
        <v>45289</v>
      </c>
      <c r="I56" s="3">
        <f t="shared" si="6"/>
        <v>45290</v>
      </c>
      <c r="J56" s="10"/>
      <c r="K56" s="10"/>
      <c r="L56" s="10"/>
      <c r="M56" s="10"/>
      <c r="N56" s="10"/>
      <c r="O56" s="10"/>
      <c r="P56" s="10"/>
      <c r="Q56" s="10"/>
      <c r="R56" s="10"/>
    </row>
    <row r="57" spans="1:18" x14ac:dyDescent="0.25">
      <c r="A57" s="2">
        <f t="shared" si="2"/>
        <v>1</v>
      </c>
      <c r="B57" t="str" cm="1">
        <f t="array" ref="B57">TEXT(IF(SUM(1*(DAY(C57:I57)=1))&gt;0,I57,""),"mmmm")</f>
        <v>January</v>
      </c>
      <c r="C57" s="3">
        <f t="shared" si="6"/>
        <v>45291</v>
      </c>
      <c r="D57" s="3">
        <f t="shared" si="6"/>
        <v>45292</v>
      </c>
      <c r="E57" s="3">
        <f t="shared" si="6"/>
        <v>45293</v>
      </c>
      <c r="F57" s="3">
        <f t="shared" si="6"/>
        <v>45294</v>
      </c>
      <c r="G57" s="3">
        <f t="shared" si="6"/>
        <v>45295</v>
      </c>
      <c r="H57" s="3">
        <f t="shared" si="6"/>
        <v>45296</v>
      </c>
      <c r="I57" s="3">
        <f t="shared" si="6"/>
        <v>45297</v>
      </c>
      <c r="J57" s="10"/>
      <c r="K57" s="10"/>
      <c r="L57" s="10"/>
      <c r="M57" s="10"/>
      <c r="N57" s="10"/>
      <c r="O57" s="10"/>
      <c r="P57" s="10"/>
      <c r="Q57" s="10"/>
      <c r="R57" s="10"/>
    </row>
    <row r="58" spans="1:18" x14ac:dyDescent="0.25">
      <c r="C58" s="3"/>
      <c r="D58" s="3"/>
      <c r="E58" s="3"/>
      <c r="F58" s="3"/>
      <c r="G58" s="3"/>
      <c r="H58" s="3"/>
      <c r="I58" s="3"/>
    </row>
  </sheetData>
  <mergeCells count="3">
    <mergeCell ref="C1:I1"/>
    <mergeCell ref="A1:B1"/>
    <mergeCell ref="A2:I2"/>
  </mergeCells>
  <conditionalFormatting sqref="C4:I57">
    <cfRule type="expression" dxfId="11" priority="2">
      <formula>DAY(C4)&gt;DAY(C5)</formula>
    </cfRule>
    <cfRule type="expression" dxfId="10" priority="5">
      <formula>DAY(C4:I57)=1</formula>
    </cfRule>
    <cfRule type="timePeriod" dxfId="9" priority="6" timePeriod="today">
      <formula>FLOOR(C4,1)=TODAY()</formula>
    </cfRule>
    <cfRule type="expression" dxfId="8" priority="7">
      <formula>IF(ISNA(VLOOKUP(C4,INDIRECT("UtilityTable[Date]"),1,FALSE)),FALSE,TRUE)</formula>
    </cfRule>
  </conditionalFormatting>
  <conditionalFormatting sqref="B4:B57">
    <cfRule type="expression" dxfId="7" priority="4">
      <formula>IF(B4&lt;&gt;"",TRUE,FALSE)</formula>
    </cfRule>
  </conditionalFormatting>
  <conditionalFormatting sqref="C4:I57">
    <cfRule type="expression" dxfId="6" priority="17">
      <formula>IF(ISNA(VLOOKUP(C4,INDIRECT("HolidaysTable[Date]"),1,FALSE)),FALSE,TRUE)</formula>
    </cfRule>
    <cfRule type="expression" dxfId="5" priority="18">
      <formula>IF(ISNA(VLOOKUP(C4,INDIRECT("CelebrationsTable[Date]"),1,FALSE)),FALSE,TRUE)</formula>
    </cfRule>
  </conditionalFormatting>
  <conditionalFormatting sqref="A4:A57">
    <cfRule type="expression" dxfId="4" priority="1">
      <formula>ISODD(A4)</formula>
    </cfRule>
  </conditionalFormatting>
  <pageMargins left="0.7" right="0.7" top="0.75" bottom="0.75" header="0.3" footer="0.3"/>
  <pageSetup scale="84"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470A8-0748-443F-B713-671821EDE9D3}">
  <dimension ref="A1:M13"/>
  <sheetViews>
    <sheetView workbookViewId="0"/>
  </sheetViews>
  <sheetFormatPr defaultRowHeight="15" x14ac:dyDescent="0.25"/>
  <cols>
    <col min="1" max="1" width="38.42578125" bestFit="1" customWidth="1"/>
    <col min="2" max="2" width="28.5703125" bestFit="1" customWidth="1"/>
    <col min="3" max="3" width="10.7109375" bestFit="1" customWidth="1"/>
    <col min="6" max="6" width="11" customWidth="1"/>
    <col min="8" max="8" width="10.7109375" bestFit="1" customWidth="1"/>
  </cols>
  <sheetData>
    <row r="1" spans="1:13" ht="15.75" customHeight="1" x14ac:dyDescent="0.25">
      <c r="A1" s="6" t="s">
        <v>2</v>
      </c>
      <c r="B1" s="7">
        <f>YEAR(Instructions!H3)</f>
        <v>2023</v>
      </c>
    </row>
    <row r="2" spans="1:13" x14ac:dyDescent="0.25">
      <c r="A2" s="6" t="s">
        <v>14</v>
      </c>
      <c r="B2" s="6" t="s">
        <v>4</v>
      </c>
      <c r="C2" s="6" t="s">
        <v>5</v>
      </c>
    </row>
    <row r="3" spans="1:13" x14ac:dyDescent="0.25">
      <c r="A3" t="s">
        <v>3</v>
      </c>
      <c r="B3" s="4" t="s">
        <v>26</v>
      </c>
      <c r="C3" s="5">
        <f>DATE(B1,1,1)</f>
        <v>44927</v>
      </c>
      <c r="M3" s="5"/>
    </row>
    <row r="4" spans="1:13" x14ac:dyDescent="0.25">
      <c r="A4" t="s">
        <v>8</v>
      </c>
      <c r="B4" t="s">
        <v>9</v>
      </c>
      <c r="C4" s="5">
        <f>DATE($B$1,1,1)+14+CHOOSE(WEEKDAY(DATE($B$1,1,1)),1,0,6,5,4,3,2)</f>
        <v>44942</v>
      </c>
      <c r="M4" s="5"/>
    </row>
    <row r="5" spans="1:13" x14ac:dyDescent="0.25">
      <c r="A5" t="s">
        <v>10</v>
      </c>
      <c r="B5" t="s">
        <v>11</v>
      </c>
      <c r="C5" s="5">
        <f>DATE($B$1,2,1)+14+CHOOSE(WEEKDAY(DATE($B$1,2,1)),1,0,6,5,4,3,2)</f>
        <v>44977</v>
      </c>
      <c r="M5" s="5"/>
    </row>
    <row r="6" spans="1:13" x14ac:dyDescent="0.25">
      <c r="A6" t="s">
        <v>12</v>
      </c>
      <c r="B6" t="s">
        <v>13</v>
      </c>
      <c r="C6" s="5">
        <f>DATE($B$1,5,31)-CHOOSE(WEEKDAY(DATE($B$1,5,31)),6,0,1,2,3,4,5)</f>
        <v>45075</v>
      </c>
      <c r="M6" s="5"/>
    </row>
    <row r="7" spans="1:13" x14ac:dyDescent="0.25">
      <c r="A7" t="s">
        <v>22</v>
      </c>
      <c r="B7" t="s">
        <v>23</v>
      </c>
      <c r="C7" s="5">
        <f>DATE(B1,6,19)</f>
        <v>45096</v>
      </c>
      <c r="M7" s="5"/>
    </row>
    <row r="8" spans="1:13" x14ac:dyDescent="0.25">
      <c r="A8" t="s">
        <v>15</v>
      </c>
      <c r="B8" t="s">
        <v>16</v>
      </c>
      <c r="C8" s="5">
        <f>DATE(B1,7,4)</f>
        <v>45111</v>
      </c>
    </row>
    <row r="9" spans="1:13" x14ac:dyDescent="0.25">
      <c r="A9" t="s">
        <v>17</v>
      </c>
      <c r="B9" t="s">
        <v>18</v>
      </c>
      <c r="C9" s="5">
        <f>DATE($B$1,9,1)+CHOOSE(WEEKDAY(DATE($B$1,9,1)),1,0,6,5,4,3,2)</f>
        <v>45173</v>
      </c>
      <c r="F9" s="8"/>
      <c r="H9" s="9"/>
    </row>
    <row r="10" spans="1:13" x14ac:dyDescent="0.25">
      <c r="A10" t="s">
        <v>35</v>
      </c>
      <c r="B10" t="s">
        <v>21</v>
      </c>
      <c r="C10" s="5">
        <f>DATE($B$1,10,1)+7+CHOOSE(WEEKDAY(DATE($B$1,10,1)),1,0,6,5,4,3,2)</f>
        <v>45208</v>
      </c>
    </row>
    <row r="11" spans="1:13" x14ac:dyDescent="0.25">
      <c r="A11" t="s">
        <v>19</v>
      </c>
      <c r="B11" t="s">
        <v>20</v>
      </c>
      <c r="C11" s="5">
        <f>DATE(B1,11,11)</f>
        <v>45241</v>
      </c>
    </row>
    <row r="12" spans="1:13" x14ac:dyDescent="0.25">
      <c r="A12" t="s">
        <v>6</v>
      </c>
      <c r="B12" t="s">
        <v>7</v>
      </c>
      <c r="C12" s="5">
        <f>DATE($B$1,11,1)+21+CHOOSE(WEEKDAY(DATE($B$1,11,1)),4,3,2,1,0,6,5)</f>
        <v>45253</v>
      </c>
    </row>
    <row r="13" spans="1:13" x14ac:dyDescent="0.25">
      <c r="A13" t="s">
        <v>24</v>
      </c>
      <c r="B13" t="s">
        <v>25</v>
      </c>
      <c r="C13" s="5">
        <f>DATE(B1,12,25)</f>
        <v>45285</v>
      </c>
      <c r="F13" s="5"/>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03C1E-B135-49E7-A1E1-E8D079CFF6D9}">
  <dimension ref="A1:J15"/>
  <sheetViews>
    <sheetView workbookViewId="0"/>
  </sheetViews>
  <sheetFormatPr defaultRowHeight="15" x14ac:dyDescent="0.25"/>
  <cols>
    <col min="1" max="1" width="17.42578125" bestFit="1" customWidth="1"/>
    <col min="2" max="2" width="17.42578125" customWidth="1"/>
    <col min="3" max="3" width="10.7109375" bestFit="1" customWidth="1"/>
    <col min="7" max="7" width="9.7109375" bestFit="1" customWidth="1"/>
    <col min="10" max="10" width="9.7109375" bestFit="1" customWidth="1"/>
  </cols>
  <sheetData>
    <row r="1" spans="1:10" x14ac:dyDescent="0.25">
      <c r="A1" s="6" t="s">
        <v>2</v>
      </c>
      <c r="B1" s="6">
        <f>YEAR(Instructions!H3)</f>
        <v>2023</v>
      </c>
    </row>
    <row r="2" spans="1:10" x14ac:dyDescent="0.25">
      <c r="A2" t="s">
        <v>28</v>
      </c>
      <c r="B2" t="s">
        <v>30</v>
      </c>
      <c r="C2" t="s">
        <v>5</v>
      </c>
    </row>
    <row r="3" spans="1:10" x14ac:dyDescent="0.25">
      <c r="A3" t="s">
        <v>31</v>
      </c>
      <c r="B3" t="s">
        <v>29</v>
      </c>
      <c r="C3" s="5">
        <f>DATE($B$1,2,3)</f>
        <v>44960</v>
      </c>
    </row>
    <row r="4" spans="1:10" x14ac:dyDescent="0.25">
      <c r="A4" t="s">
        <v>43</v>
      </c>
      <c r="B4" t="s">
        <v>29</v>
      </c>
      <c r="C4" s="5">
        <f>DATE($B$1,4,16)</f>
        <v>45032</v>
      </c>
    </row>
    <row r="5" spans="1:10" x14ac:dyDescent="0.25">
      <c r="A5" t="s">
        <v>44</v>
      </c>
      <c r="B5" t="s">
        <v>29</v>
      </c>
      <c r="C5" s="5">
        <f>DATE($B$1,6,11)</f>
        <v>45088</v>
      </c>
    </row>
    <row r="6" spans="1:10" x14ac:dyDescent="0.25">
      <c r="A6" t="s">
        <v>45</v>
      </c>
      <c r="B6" t="s">
        <v>29</v>
      </c>
      <c r="C6" s="5">
        <f>DATE($B$1,7,18)</f>
        <v>45125</v>
      </c>
    </row>
    <row r="7" spans="1:10" x14ac:dyDescent="0.25">
      <c r="A7" t="s">
        <v>32</v>
      </c>
      <c r="B7" t="s">
        <v>29</v>
      </c>
      <c r="C7" s="5">
        <f>DATE('U.S. Holidays'!$B$1,10,24)</f>
        <v>45223</v>
      </c>
    </row>
    <row r="8" spans="1:10" x14ac:dyDescent="0.25">
      <c r="A8" t="s">
        <v>33</v>
      </c>
      <c r="B8" t="s">
        <v>34</v>
      </c>
      <c r="C8" s="5">
        <f>DATE($B$1,9,3)</f>
        <v>45172</v>
      </c>
    </row>
    <row r="9" spans="1:10" x14ac:dyDescent="0.25">
      <c r="C9" s="5"/>
    </row>
    <row r="12" spans="1:10" x14ac:dyDescent="0.25">
      <c r="J12" s="5"/>
    </row>
    <row r="15" spans="1:10" x14ac:dyDescent="0.25">
      <c r="G15" s="5"/>
    </row>
  </sheetData>
  <pageMargins left="0.7" right="0.7" top="0.75" bottom="0.75" header="0.3" footer="0.3"/>
  <pageSetup orientation="portrait" horizontalDpi="360" verticalDpi="36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66AD6-F658-4079-A623-898A65B3ED0A}">
  <dimension ref="A1:E29"/>
  <sheetViews>
    <sheetView workbookViewId="0"/>
  </sheetViews>
  <sheetFormatPr defaultRowHeight="15" x14ac:dyDescent="0.25"/>
  <cols>
    <col min="2" max="2" width="27" bestFit="1" customWidth="1"/>
    <col min="3" max="3" width="20.28515625" customWidth="1"/>
    <col min="4" max="4" width="12.85546875" customWidth="1"/>
    <col min="5" max="5" width="9.7109375" customWidth="1"/>
  </cols>
  <sheetData>
    <row r="1" spans="1:5" x14ac:dyDescent="0.25">
      <c r="A1" s="6" t="s">
        <v>2</v>
      </c>
      <c r="B1" s="6">
        <f>YEAR(Instructions!H3)</f>
        <v>2023</v>
      </c>
    </row>
    <row r="2" spans="1:5" ht="45" x14ac:dyDescent="0.25">
      <c r="A2" t="s">
        <v>30</v>
      </c>
      <c r="B2" t="s">
        <v>5</v>
      </c>
      <c r="C2" s="13" t="s">
        <v>36</v>
      </c>
      <c r="D2" t="s">
        <v>37</v>
      </c>
      <c r="E2" t="s">
        <v>39</v>
      </c>
    </row>
    <row r="3" spans="1:5" x14ac:dyDescent="0.25">
      <c r="A3" t="s">
        <v>38</v>
      </c>
      <c r="B3" s="12">
        <f>DATE($B$1,1,5)</f>
        <v>44931</v>
      </c>
      <c r="C3">
        <v>2</v>
      </c>
      <c r="D3">
        <v>6</v>
      </c>
      <c r="E3">
        <f>WEEKNUM(B3)</f>
        <v>1</v>
      </c>
    </row>
    <row r="4" spans="1:5" x14ac:dyDescent="0.25">
      <c r="A4" t="s">
        <v>38</v>
      </c>
      <c r="B4" s="12">
        <f>DATE($B$1, 1, -3 + 7 * E4 - WEEKDAY(DATE($B$1, 1, 4), 2) + ($D$3-1))</f>
        <v>44946</v>
      </c>
      <c r="E4">
        <f>E3+$C$3</f>
        <v>3</v>
      </c>
    </row>
    <row r="5" spans="1:5" x14ac:dyDescent="0.25">
      <c r="A5" t="s">
        <v>38</v>
      </c>
      <c r="B5" s="12">
        <f t="shared" ref="B5:B28" si="0">DATE($B$1, 1, -3 + 7 * E5 - WEEKDAY(DATE($B$1, 1, 4), 2) + ($D$3-1))</f>
        <v>44960</v>
      </c>
      <c r="E5">
        <f t="shared" ref="E5:E28" si="1">E4+$C$3</f>
        <v>5</v>
      </c>
    </row>
    <row r="6" spans="1:5" x14ac:dyDescent="0.25">
      <c r="A6" t="s">
        <v>38</v>
      </c>
      <c r="B6" s="12">
        <f t="shared" si="0"/>
        <v>44974</v>
      </c>
      <c r="E6">
        <f t="shared" si="1"/>
        <v>7</v>
      </c>
    </row>
    <row r="7" spans="1:5" x14ac:dyDescent="0.25">
      <c r="A7" t="s">
        <v>38</v>
      </c>
      <c r="B7" s="12">
        <f t="shared" si="0"/>
        <v>44988</v>
      </c>
      <c r="E7">
        <f t="shared" si="1"/>
        <v>9</v>
      </c>
    </row>
    <row r="8" spans="1:5" x14ac:dyDescent="0.25">
      <c r="A8" t="s">
        <v>38</v>
      </c>
      <c r="B8" s="12">
        <f t="shared" si="0"/>
        <v>45002</v>
      </c>
      <c r="E8">
        <f t="shared" si="1"/>
        <v>11</v>
      </c>
    </row>
    <row r="9" spans="1:5" x14ac:dyDescent="0.25">
      <c r="A9" t="s">
        <v>38</v>
      </c>
      <c r="B9" s="12">
        <f t="shared" si="0"/>
        <v>45016</v>
      </c>
      <c r="E9">
        <f t="shared" si="1"/>
        <v>13</v>
      </c>
    </row>
    <row r="10" spans="1:5" x14ac:dyDescent="0.25">
      <c r="A10" t="s">
        <v>38</v>
      </c>
      <c r="B10" s="12">
        <f t="shared" si="0"/>
        <v>45030</v>
      </c>
      <c r="E10">
        <f t="shared" si="1"/>
        <v>15</v>
      </c>
    </row>
    <row r="11" spans="1:5" x14ac:dyDescent="0.25">
      <c r="A11" t="s">
        <v>38</v>
      </c>
      <c r="B11" s="12">
        <f t="shared" si="0"/>
        <v>45044</v>
      </c>
      <c r="E11">
        <f t="shared" si="1"/>
        <v>17</v>
      </c>
    </row>
    <row r="12" spans="1:5" x14ac:dyDescent="0.25">
      <c r="A12" t="s">
        <v>38</v>
      </c>
      <c r="B12" s="12">
        <f t="shared" si="0"/>
        <v>45058</v>
      </c>
      <c r="E12">
        <f t="shared" si="1"/>
        <v>19</v>
      </c>
    </row>
    <row r="13" spans="1:5" x14ac:dyDescent="0.25">
      <c r="A13" t="s">
        <v>38</v>
      </c>
      <c r="B13" s="12">
        <f t="shared" si="0"/>
        <v>45072</v>
      </c>
      <c r="E13">
        <f t="shared" si="1"/>
        <v>21</v>
      </c>
    </row>
    <row r="14" spans="1:5" x14ac:dyDescent="0.25">
      <c r="A14" t="s">
        <v>38</v>
      </c>
      <c r="B14" s="12">
        <f t="shared" si="0"/>
        <v>45086</v>
      </c>
      <c r="E14">
        <f t="shared" si="1"/>
        <v>23</v>
      </c>
    </row>
    <row r="15" spans="1:5" x14ac:dyDescent="0.25">
      <c r="A15" t="s">
        <v>38</v>
      </c>
      <c r="B15" s="12">
        <f t="shared" si="0"/>
        <v>45100</v>
      </c>
      <c r="E15">
        <f t="shared" si="1"/>
        <v>25</v>
      </c>
    </row>
    <row r="16" spans="1:5" x14ac:dyDescent="0.25">
      <c r="A16" t="s">
        <v>38</v>
      </c>
      <c r="B16" s="12">
        <f t="shared" si="0"/>
        <v>45114</v>
      </c>
      <c r="E16">
        <f t="shared" si="1"/>
        <v>27</v>
      </c>
    </row>
    <row r="17" spans="1:5" x14ac:dyDescent="0.25">
      <c r="A17" t="s">
        <v>38</v>
      </c>
      <c r="B17" s="12">
        <f t="shared" si="0"/>
        <v>45128</v>
      </c>
      <c r="E17">
        <f t="shared" si="1"/>
        <v>29</v>
      </c>
    </row>
    <row r="18" spans="1:5" x14ac:dyDescent="0.25">
      <c r="A18" t="s">
        <v>38</v>
      </c>
      <c r="B18" s="12">
        <f t="shared" si="0"/>
        <v>45142</v>
      </c>
      <c r="E18">
        <f t="shared" si="1"/>
        <v>31</v>
      </c>
    </row>
    <row r="19" spans="1:5" x14ac:dyDescent="0.25">
      <c r="A19" t="s">
        <v>38</v>
      </c>
      <c r="B19" s="12">
        <f t="shared" si="0"/>
        <v>45156</v>
      </c>
      <c r="E19">
        <f t="shared" si="1"/>
        <v>33</v>
      </c>
    </row>
    <row r="20" spans="1:5" x14ac:dyDescent="0.25">
      <c r="A20" t="s">
        <v>38</v>
      </c>
      <c r="B20" s="12">
        <f t="shared" si="0"/>
        <v>45170</v>
      </c>
      <c r="E20">
        <f t="shared" si="1"/>
        <v>35</v>
      </c>
    </row>
    <row r="21" spans="1:5" x14ac:dyDescent="0.25">
      <c r="A21" t="s">
        <v>38</v>
      </c>
      <c r="B21" s="12">
        <f t="shared" si="0"/>
        <v>45184</v>
      </c>
      <c r="E21">
        <f t="shared" si="1"/>
        <v>37</v>
      </c>
    </row>
    <row r="22" spans="1:5" x14ac:dyDescent="0.25">
      <c r="A22" t="s">
        <v>38</v>
      </c>
      <c r="B22" s="12">
        <f t="shared" si="0"/>
        <v>45198</v>
      </c>
      <c r="E22">
        <f t="shared" si="1"/>
        <v>39</v>
      </c>
    </row>
    <row r="23" spans="1:5" x14ac:dyDescent="0.25">
      <c r="A23" t="s">
        <v>38</v>
      </c>
      <c r="B23" s="12">
        <f t="shared" si="0"/>
        <v>45212</v>
      </c>
      <c r="E23">
        <f t="shared" si="1"/>
        <v>41</v>
      </c>
    </row>
    <row r="24" spans="1:5" x14ac:dyDescent="0.25">
      <c r="A24" t="s">
        <v>38</v>
      </c>
      <c r="B24" s="12">
        <f t="shared" si="0"/>
        <v>45226</v>
      </c>
      <c r="E24">
        <f t="shared" si="1"/>
        <v>43</v>
      </c>
    </row>
    <row r="25" spans="1:5" x14ac:dyDescent="0.25">
      <c r="A25" t="s">
        <v>38</v>
      </c>
      <c r="B25" s="12">
        <f t="shared" si="0"/>
        <v>45240</v>
      </c>
      <c r="E25">
        <f t="shared" si="1"/>
        <v>45</v>
      </c>
    </row>
    <row r="26" spans="1:5" x14ac:dyDescent="0.25">
      <c r="A26" t="s">
        <v>38</v>
      </c>
      <c r="B26" s="12">
        <f t="shared" si="0"/>
        <v>45254</v>
      </c>
      <c r="E26">
        <f t="shared" si="1"/>
        <v>47</v>
      </c>
    </row>
    <row r="27" spans="1:5" x14ac:dyDescent="0.25">
      <c r="A27" t="s">
        <v>38</v>
      </c>
      <c r="B27" s="12">
        <f t="shared" si="0"/>
        <v>45268</v>
      </c>
      <c r="E27">
        <f t="shared" si="1"/>
        <v>49</v>
      </c>
    </row>
    <row r="28" spans="1:5" x14ac:dyDescent="0.25">
      <c r="A28" t="s">
        <v>38</v>
      </c>
      <c r="B28" s="12">
        <f t="shared" si="0"/>
        <v>45282</v>
      </c>
      <c r="E28">
        <f t="shared" si="1"/>
        <v>51</v>
      </c>
    </row>
    <row r="29" spans="1:5" x14ac:dyDescent="0.25">
      <c r="B29" s="12"/>
    </row>
  </sheetData>
  <pageMargins left="0.7" right="0.7" top="0.75" bottom="0.75" header="0.3" footer="0.3"/>
  <pageSetup orientation="portrait" horizontalDpi="360" verticalDpi="36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Instructions</vt:lpstr>
      <vt:lpstr>Calendar</vt:lpstr>
      <vt:lpstr>U.S. Holidays</vt:lpstr>
      <vt:lpstr>Celebrations</vt:lpstr>
      <vt:lpstr>Utility</vt:lpstr>
      <vt:lpstr>Calendar!Print_Area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Chip Taylor</dc:creator>
  <cp:lastModifiedBy>Chip Taylor</cp:lastModifiedBy>
  <cp:lastPrinted>2023-02-26T17:00:23Z</cp:lastPrinted>
  <dcterms:created xsi:type="dcterms:W3CDTF">2023-02-23T20:08:30Z</dcterms:created>
  <dcterms:modified xsi:type="dcterms:W3CDTF">2023-02-27T15:50:26Z</dcterms:modified>
</cp:coreProperties>
</file>